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374" firstSheet="2" activeTab="3"/>
  </bookViews>
  <sheets>
    <sheet name="Datos Administrativos" sheetId="1" state="hidden" r:id="rId1"/>
    <sheet name="MEM DESCRIP" sheetId="2" state="hidden" r:id="rId2"/>
    <sheet name="Instrucciones" sheetId="3" r:id="rId3"/>
    <sheet name="datos" sheetId="4" r:id="rId4"/>
    <sheet name="PGD" sheetId="5" r:id="rId5"/>
    <sheet name="parametros" sheetId="6" state="hidden" r:id="rId6"/>
    <sheet name="XML" sheetId="7" state="hidden" r:id="rId7"/>
  </sheets>
  <definedNames>
    <definedName name="_xlnm.Print_Area" localSheetId="0">'Datos Administrativos'!$A$1:$G$41</definedName>
    <definedName name="_xlnm.Print_Area" localSheetId="2">'Instrucciones'!$A$1:$F$27</definedName>
    <definedName name="_xlnm.Print_Area" localSheetId="1">'MEM DESCRIP'!$A$1:$G$40</definedName>
    <definedName name="_xlnm.Print_Area" localSheetId="4">'PGD'!$A$1:$L$35</definedName>
    <definedName name="Reutiliza">#REF!</definedName>
  </definedNames>
  <calcPr fullCalcOnLoad="1"/>
</workbook>
</file>

<file path=xl/comments1.xml><?xml version="1.0" encoding="utf-8"?>
<comments xmlns="http://schemas.openxmlformats.org/spreadsheetml/2006/main">
  <authors>
    <author/>
  </authors>
  <commentList>
    <comment ref="B30" authorId="0">
      <text>
        <r>
          <rPr>
            <b/>
            <sz val="8"/>
            <color indexed="8"/>
            <rFont val="Tahoma"/>
            <family val="2"/>
          </rPr>
          <t xml:space="preserve">ESTA  HOJA EXCEL ES PARA LA ACTIVIDAD 8, PERO PUEDE  HABER CASOS DE EMPRESAS QUE REALICEN MAS ACTIVIDADES. AQUÍ SE ESCRIBIRÁ EL NÚMERO DE ACTIVIDADES AFECTADAS PARA LA EMPRESA 
</t>
        </r>
      </text>
    </comment>
  </commentList>
</comments>
</file>

<file path=xl/comments4.xml><?xml version="1.0" encoding="utf-8"?>
<comments xmlns="http://schemas.openxmlformats.org/spreadsheetml/2006/main">
  <authors>
    <author> </author>
  </authors>
  <commentList>
    <comment ref="C79" authorId="0">
      <text>
        <r>
          <rPr>
            <b/>
            <sz val="8"/>
            <rFont val="Tahoma"/>
            <family val="2"/>
          </rPr>
          <t xml:space="preserve"> A = gramos de disolvente de limpieza comprado (deberá disponerse de los albaranes de compra).
B = gramos de disolvente de limpieza en stock.
C = gramos de disolvente en los residuos que han sido entregados al gestor autorizado (deberá disponerse de los albaranes del gestor de residuos).
D = gramos de disolvente en los residuos almacenados pendientes de ser entregados al gestor autorizado.
N = número de ciclos o lavados realizados. 
Q = carga nominal de la máquina de limpieza en seco (kilogramos
</t>
        </r>
        <r>
          <rPr>
            <sz val="8"/>
            <rFont val="Tahoma"/>
            <family val="2"/>
          </rPr>
          <t xml:space="preserve">
</t>
        </r>
      </text>
    </comment>
  </commentList>
</comments>
</file>

<file path=xl/comments5.xml><?xml version="1.0" encoding="utf-8"?>
<comments xmlns="http://schemas.openxmlformats.org/spreadsheetml/2006/main">
  <authors>
    <author/>
    <author> </author>
  </authors>
  <commentList>
    <comment ref="B4" authorId="0">
      <text>
        <r>
          <rPr>
            <b/>
            <sz val="8"/>
            <color indexed="8"/>
            <rFont val="Tahoma"/>
            <family val="2"/>
          </rPr>
          <t xml:space="preserve"> periodo para el que se presenta el Plan de Gestión de Disolventes
</t>
        </r>
        <r>
          <rPr>
            <sz val="8"/>
            <color indexed="8"/>
            <rFont val="Tahoma"/>
            <family val="2"/>
          </rPr>
          <t xml:space="preserve">
</t>
        </r>
      </text>
    </comment>
    <comment ref="E4" authorId="1">
      <text>
        <r>
          <rPr>
            <b/>
            <sz val="12"/>
            <rFont val="Tahoma"/>
            <family val="2"/>
          </rPr>
          <t xml:space="preserve"> Num de registro de COV asignado a la instalación, por ejemplo 
COV-46-4-11-XXX</t>
        </r>
        <r>
          <rPr>
            <sz val="8"/>
            <rFont val="Tahoma"/>
            <family val="2"/>
          </rPr>
          <t xml:space="preserve">
</t>
        </r>
      </text>
    </comment>
    <comment ref="A34" authorId="1">
      <text>
        <r>
          <rPr>
            <sz val="8"/>
            <rFont val="Tahoma"/>
            <family val="2"/>
          </rPr>
          <t xml:space="preserve">Deberá presentarse fotocopia de los poderes del reprentante  en  el caso de no haberse presentado ya en periodos anteriores </t>
        </r>
      </text>
    </comment>
  </commentList>
</comments>
</file>

<file path=xl/sharedStrings.xml><?xml version="1.0" encoding="utf-8"?>
<sst xmlns="http://schemas.openxmlformats.org/spreadsheetml/2006/main" count="275" uniqueCount="230">
  <si>
    <t>DATOS ADMINISTRATIVOS</t>
  </si>
  <si>
    <t>copiar solicitud GEI???</t>
  </si>
  <si>
    <t>NOMBRE DE LA EMPRESA:</t>
  </si>
  <si>
    <t>DIRECCIÓN DE LA INSTALACIÓN</t>
  </si>
  <si>
    <t>C.I.F.</t>
  </si>
  <si>
    <t>NIMA</t>
  </si>
  <si>
    <t>(Número de Identificación Medioambiental)</t>
  </si>
  <si>
    <t>PERSONA DE CONTACTO:</t>
  </si>
  <si>
    <t>TELÉFONO:</t>
  </si>
  <si>
    <t>FAX:</t>
  </si>
  <si>
    <t>EMAIL:</t>
  </si>
  <si>
    <t>ACTIVIDADES AFECTADAS POR EL DECRETO DE VOCS</t>
  </si>
  <si>
    <t>PERIODO</t>
  </si>
  <si>
    <t>DOCUMENTACIÓN APORTADA:</t>
  </si>
  <si>
    <t xml:space="preserve"> declaro bajo juramento la veracidad de los datos reseñados en el presente formulario y en el Plan de Gestión de Disolventes.</t>
  </si>
  <si>
    <t>______________ , ____ de ___________________de 20_____       Firma del Solicitante:</t>
  </si>
  <si>
    <t>DESCRIPCIÓN DE LA ACTIVIDAD DE LA EMPRESA</t>
  </si>
  <si>
    <t>ACTIVIDADES DE LA EMPRESA SUJETAS AL RD 117/2003</t>
  </si>
  <si>
    <t>OBSERVACIONES</t>
  </si>
  <si>
    <t>I1</t>
  </si>
  <si>
    <t>O6</t>
  </si>
  <si>
    <t>Nombre de la empresa:</t>
  </si>
  <si>
    <t>Ubicación de la instalación:</t>
  </si>
  <si>
    <t>Periodo:</t>
  </si>
  <si>
    <t>Actividad para la que se realiza el PGD:</t>
  </si>
  <si>
    <t>kg COVs año</t>
  </si>
  <si>
    <t xml:space="preserve">I1 </t>
  </si>
  <si>
    <t>Disolventes residuos</t>
  </si>
  <si>
    <t>RESUMEN  DE CUMPLIMIENTO</t>
  </si>
  <si>
    <t>Persona de contacto a efectos de notificación:</t>
  </si>
  <si>
    <t>Nombre y apellidos</t>
  </si>
  <si>
    <t>Teléfono</t>
  </si>
  <si>
    <t>Email</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</si>
  <si>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</si>
  <si>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</si>
  <si>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</si>
  <si>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</si>
  <si>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</si>
  <si>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</si>
  <si>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</si>
  <si>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</si>
  <si>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</si>
  <si>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</si>
  <si>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</si>
  <si>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</si>
  <si>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</si>
  <si>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</si>
  <si>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</si>
  <si>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</si>
  <si>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</si>
  <si>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</si>
  <si>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</si>
  <si>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</si>
  <si>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</si>
  <si>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</si>
  <si>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</si>
  <si>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</si>
  <si>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</si>
  <si>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</si>
  <si>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</si>
  <si>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</si>
  <si>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</si>
  <si>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</si>
  <si>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</si>
  <si>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</si>
  <si>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</si>
  <si>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</si>
  <si>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</si>
  <si>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</si>
  <si>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</si>
  <si>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</si>
  <si>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</si>
  <si>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</si>
  <si>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</si>
  <si>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</si>
  <si>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</si>
  <si>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</si>
  <si>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</si>
  <si>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</si>
  <si>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</si>
  <si>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</si>
  <si>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</si>
  <si>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</si>
  <si>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</si>
  <si>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</si>
  <si>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</si>
  <si>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</si>
  <si>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</si>
  <si>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</si>
  <si>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</si>
  <si>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</si>
  <si>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</si>
  <si>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</si>
  <si>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</si>
  <si>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</si>
  <si>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</si>
  <si>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</si>
  <si>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</si>
  <si>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&lt;/PLG_OBSERVACIONES&gt;</t>
  </si>
  <si>
    <t>&lt;PLG_OBSERV_RIESGOS&gt;</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</si>
  <si>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</si>
  <si>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</si>
  <si>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</si>
  <si>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</si>
  <si>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</si>
  <si>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</si>
  <si>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</si>
  <si>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</si>
  <si>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</si>
  <si>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</si>
  <si>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</si>
  <si>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</si>
  <si>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</si>
  <si>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</si>
  <si>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</si>
  <si>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</si>
  <si>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</si>
  <si>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</si>
  <si>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</si>
  <si>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</si>
  <si>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</si>
  <si>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</si>
  <si>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</si>
  <si>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</si>
  <si>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</si>
  <si>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</si>
  <si>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</si>
  <si>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</si>
  <si>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</si>
  <si>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</si>
  <si>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</si>
  <si>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</si>
  <si>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</si>
  <si>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</si>
  <si>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</si>
  <si>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</si>
  <si>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</si>
  <si>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</si>
  <si>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</si>
  <si>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PLAN ANUAL DE GESTION DE DISOLVENTES</t>
  </si>
  <si>
    <t>ciclos</t>
  </si>
  <si>
    <t>Kg</t>
  </si>
  <si>
    <t>Inicio del año de control</t>
  </si>
  <si>
    <t>Disolvente de la maquina de seco</t>
  </si>
  <si>
    <t>Disolvente en garrafa</t>
  </si>
  <si>
    <t>Bi=(Disolvente en maquina + disolvente en garrafa)x1600gr/l</t>
  </si>
  <si>
    <t>litros</t>
  </si>
  <si>
    <t>grs</t>
  </si>
  <si>
    <t>Final del año de control</t>
  </si>
  <si>
    <t>Bf=(Disolvente en maquina + disolvente en garrafa)x1600gr/l</t>
  </si>
  <si>
    <t>Fecha de recogida</t>
  </si>
  <si>
    <t>D = Disolvente contenido en los residuos almacenados pendientes de ser entregados al gestor autorizado</t>
  </si>
  <si>
    <t>RAi= residuo en gramos almacen pendiente de entregar</t>
  </si>
  <si>
    <t>RAi x α = Residuo de disolvente en gramos almacenados pendientes de entregar</t>
  </si>
  <si>
    <t>gramos</t>
  </si>
  <si>
    <t>RAf x α = Residuo de disolvente en gramos almacenados pendientes de entregar</t>
  </si>
  <si>
    <t xml:space="preserve">D =  RAf x α - RAi x α = </t>
  </si>
  <si>
    <t>Fecha de compra</t>
  </si>
  <si>
    <t>A =</t>
  </si>
  <si>
    <t>(A - B) - (C + D)</t>
  </si>
  <si>
    <t>grs por Kg de producto limpiado</t>
  </si>
  <si>
    <t>N X Q</t>
  </si>
  <si>
    <t>Limpieza en seco</t>
  </si>
  <si>
    <t>kg limpiados año</t>
  </si>
  <si>
    <t>F/I1</t>
  </si>
  <si>
    <t>F</t>
  </si>
  <si>
    <t>I1-O6</t>
  </si>
  <si>
    <t>g de COVs/kg limpiado</t>
  </si>
  <si>
    <t xml:space="preserve"> g COV/ kg  limpiado</t>
  </si>
  <si>
    <t>Emisiones totales</t>
  </si>
  <si>
    <t xml:space="preserve">Entrada total (kg) </t>
  </si>
  <si>
    <t>Consumo (kg)</t>
  </si>
  <si>
    <t>F (kg)</t>
  </si>
  <si>
    <t>F/ entrada total</t>
  </si>
  <si>
    <t>Emisiones totales (kg)</t>
  </si>
  <si>
    <t>-</t>
  </si>
  <si>
    <t>Actividad:</t>
  </si>
  <si>
    <t>Registro:</t>
  </si>
  <si>
    <t>Valor Límite de Emisión total</t>
  </si>
  <si>
    <t>RAf= residuo en gramos almacen pendiente de entregar</t>
  </si>
  <si>
    <r>
      <t>N</t>
    </r>
    <r>
      <rPr>
        <sz val="10"/>
        <rFont val="Arial"/>
        <family val="2"/>
      </rPr>
      <t xml:space="preserve"> = Nf - Ni 
Numero de lavados realizados</t>
    </r>
  </si>
  <si>
    <r>
      <t>B</t>
    </r>
    <r>
      <rPr>
        <sz val="10"/>
        <rFont val="Arial"/>
        <family val="2"/>
      </rPr>
      <t xml:space="preserve"> = Bf - Bi =</t>
    </r>
  </si>
  <si>
    <t>1 litro de PER = 1600 gramos</t>
  </si>
  <si>
    <t>Q=Carga nominal de la máquina de limpieza en seco en Kilos =</t>
  </si>
  <si>
    <t xml:space="preserve">Suma total   C = </t>
  </si>
  <si>
    <t>Si la máquina no tiene contador de ciclos deberá llevarse un registro de los ciclos de lavado realizados.</t>
  </si>
  <si>
    <t>En  caso de que la máquina se utilice por encima de su carga nominal deberá justificarse debidamente mediante pesadas de la cantidad de ropa limpiada y secada.</t>
  </si>
  <si>
    <t xml:space="preserve">N = número de ciclos o lavados realizados. </t>
  </si>
  <si>
    <t>Q = carga nominal de la máquina de limpieza en seco (kilogramos).</t>
  </si>
  <si>
    <t xml:space="preserve">B =  diferencia entre el disolvente disponible al inicio y al final del periodo. </t>
  </si>
  <si>
    <t>Un plan de gestión de disolventes es un balance de masa en el que se tienen en cuenta todas las entradas y salidas de disolventes de una instalación durante un periodo determinado</t>
  </si>
  <si>
    <t>HERRAMIENTA PARA LA REALIZACIÓN DEL PLAN DE GESTIÓN DE DISOLVENTES SEGÚN REQUISITOS DEL REAL DECRETO 117/2003 PARA LA ACTIVIDAD DE:</t>
  </si>
  <si>
    <t>Únicamente deberán rellenarse las casillas amarillas de las pestañas "datos" y "PGD".El resto de celdas son informativas o contienen fórmulas que se actualizan automáticamente</t>
  </si>
  <si>
    <t>Las celdas señaladas con una esquina en rojo contienen comentarios adicionales que pueden leerse situando el cursor encima de la celda.</t>
  </si>
  <si>
    <t>En el caso de necesitarse, insertar más filas en los apartados de los términos C y A.</t>
  </si>
  <si>
    <t>Ni = Numero de lavados al inicio del periodo</t>
  </si>
  <si>
    <t>Nf= numero de lavados al final del periodo</t>
  </si>
  <si>
    <t>B= Diferencia entre el disolvente disponible al inicio y al final del periodo</t>
  </si>
  <si>
    <t>Inicio del periodo</t>
  </si>
  <si>
    <t>Final del periodo</t>
  </si>
  <si>
    <t>Nota: En caso de no poder determinar el disolvente contenido en la máquina, al principio y al final del periodo, el nivel de disolvente en la máquina ha de ser el mismo.</t>
  </si>
  <si>
    <t>N= numero de ciclos o lavados realizados</t>
  </si>
  <si>
    <t xml:space="preserve">A = Compras de disolvente </t>
  </si>
  <si>
    <t>A = compras de disolvente</t>
  </si>
  <si>
    <t xml:space="preserve">C = Disolvente contenido en los residuos entregados al gestor autorizado </t>
  </si>
  <si>
    <t xml:space="preserve">Antes de cada 28 de febrero (o cuando el órgano competente lo solicite) deberá presentarse con los datos correspondientes al año anterior. </t>
  </si>
  <si>
    <t>parametros</t>
  </si>
  <si>
    <t>Observaciones:</t>
  </si>
  <si>
    <t>EL REPRESENTANTE LEGAL DE LA EMPRESA SE HACE RESPONSABLE DE LA VERACIDAD DE LOS DATOS FACILITADOS</t>
  </si>
  <si>
    <t>Nombre del representante Legal:</t>
  </si>
  <si>
    <t>Firma y sello de la empresa:</t>
  </si>
  <si>
    <t xml:space="preserve">Disolventes utilizados como materia prima </t>
  </si>
  <si>
    <t>El representante legal de la empresa deberá presentar fotocopia de los poderes del representante en el caso de no haberse presentado en periodos anteriores.</t>
  </si>
  <si>
    <t>El archivo cumplimentado debe presentarse en formato digital y en formato papel, con la última página firmada. Ver procedimiento web http://www.gva.es/es/inicio/procedimientos?id_proc=18980</t>
  </si>
  <si>
    <t xml:space="preserve"> Se podrá utilizar esta herramienta, que comprueba el cumplimiento del de emisión total establecido para la actividad de "limpieza en seco", (20 gramos de disolvente emitido por kilogramo de producto limpiado ), a partir de la siguiente fórmula:</t>
  </si>
  <si>
    <t xml:space="preserve">C = disolvente contenido en los residuos entregados al gestor autorizado. Para conocer esta corriente se debe conocer el verdadero contenido de disolventes en los residuos. </t>
  </si>
  <si>
    <t xml:space="preserve">C = R x α                                                                                                                                                                                                                                                                                            R= gramos de residuos entregados al gestor autorizado durante todo el año en el que se realiza el balance (deberá disponer de los albaranes del gestor de residuos).                                                            α = factor que tiene en cuenta el contenido de disolventes en los residuos entregados al gestor autorizado durante todo el año en el que se realiza el balance. Este factor se ha de hallar analíticamente y deben aportar los informes de los análisis realizados. Para el caso del PER se ha considerado el  contenido medio en residuos del 17%.                                                                            </t>
  </si>
  <si>
    <t>Esta herramienta se ha diseñado para el PER, en caso de utilizar otro disolvente  distinto al PER, se debe aplicar el factor correspondiente que tiene en cuenta el contenido de disolventes en los residuos entregados a gestor autorizado, así como  tener en cuenta el paso de litros a gramos. (disolvente x1000 x densidad gr/l)</t>
  </si>
  <si>
    <t>En el caso de utilizar otro disolvente distinto al PER se debe tener en cuenta el paso de litros a gramos. (disolvente x1000 x densidad gr/l)</t>
  </si>
  <si>
    <t>Para determinar esta corriente se debe conocer el verdadero contenido de disolvente en los residuos.</t>
  </si>
  <si>
    <t>Se deberá disponer de los albaranes del gestor de residuos</t>
  </si>
  <si>
    <t xml:space="preserve"> Se deberá disponer de los albaranes de compra</t>
  </si>
  <si>
    <t xml:space="preserve">CÁLCULO DE 
EMISIONES    = </t>
  </si>
  <si>
    <t xml:space="preserve">α </t>
  </si>
  <si>
    <t>R (gramos)</t>
  </si>
  <si>
    <t>R= gramos de residuos entregados al Gestor autorizado</t>
  </si>
  <si>
    <r>
      <t xml:space="preserve">α =% del peso de disolvente contenido medio en el residuo. Este factor se ha de hallar analíticamente y deben aportar los informes de los análisis realizados. </t>
    </r>
    <r>
      <rPr>
        <b/>
        <sz val="10"/>
        <rFont val="Arial"/>
        <family val="2"/>
      </rPr>
      <t>Para el caso del PER se ha considerado el  contenido medio en residuos del 17%</t>
    </r>
    <r>
      <rPr>
        <sz val="10"/>
        <rFont val="Arial"/>
        <family val="2"/>
      </rPr>
      <t xml:space="preserve">. Si se utiliza otro disolvente distinto aplicar el % del peso de disolvente contenido medio correspondiente.            </t>
    </r>
  </si>
  <si>
    <t>α =% de disolvente en el residuo</t>
  </si>
  <si>
    <t>Grs de disolvente comprado</t>
  </si>
  <si>
    <r>
      <t>C</t>
    </r>
    <r>
      <rPr>
        <sz val="10"/>
        <rFont val="Arial"/>
        <family val="2"/>
      </rPr>
      <t xml:space="preserve"> = R x α
disolvente en el residuo</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</si>
</sst>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 [$€-1]_-"/>
    <numFmt numFmtId="165" formatCode="#,##0.0"/>
    <numFmt numFmtId="166" formatCode="dd/mm/yy"/>
    <numFmt numFmtId="167" formatCode="#,##0.000"/>
    <numFmt numFmtId="168" formatCode="#,##0.0000"/>
    <numFmt numFmtId="169" formatCode="0.0000000"/>
    <numFmt numFmtId="170" formatCode="0.000000"/>
    <numFmt numFmtId="171" formatCode="0.00000"/>
    <numFmt numFmtId="172" formatCode="0.0000"/>
    <numFmt numFmtId="173" formatCode="0.000"/>
    <numFmt numFmtId="174" formatCode="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 _€_-;\-* #,##0.000\ _€_-;_-* &quot;-&quot;??\ _€_-;_-@_-"/>
    <numFmt numFmtId="180" formatCode="_-* #,##0.0\ _€_-;\-* #,##0.0\ _€_-;_-* &quot;-&quot;??\ _€_-;_-@_-"/>
    <numFmt numFmtId="181" formatCode="_-* #,##0\ _€_-;\-* #,##0\ _€_-;_-* &quot;-&quot;??\ _€_-;_-@_-"/>
  </numFmts>
  <fonts count="85">
    <font>
      <sz val="10"/>
      <name val="Comic Sans MS"/>
      <family val="4"/>
    </font>
    <font>
      <sz val="10"/>
      <name val="Arial"/>
      <family val="0"/>
    </font>
    <font>
      <b/>
      <sz val="12"/>
      <color indexed="62"/>
      <name val="Comic Sans MS"/>
      <family val="4"/>
    </font>
    <font>
      <b/>
      <sz val="12"/>
      <color indexed="10"/>
      <name val="Comic Sans MS"/>
      <family val="4"/>
    </font>
    <font>
      <b/>
      <sz val="8"/>
      <color indexed="8"/>
      <name val="Tahoma"/>
      <family val="2"/>
    </font>
    <font>
      <b/>
      <sz val="8"/>
      <color indexed="8"/>
      <name val="Verdana"/>
      <family val="2"/>
    </font>
    <font>
      <sz val="8"/>
      <color indexed="8"/>
      <name val="Verdana"/>
      <family val="2"/>
    </font>
    <font>
      <sz val="10"/>
      <color indexed="8"/>
      <name val="Times New Roman"/>
      <family val="1"/>
    </font>
    <font>
      <b/>
      <sz val="10"/>
      <name val="Comic Sans MS"/>
      <family val="4"/>
    </font>
    <font>
      <sz val="11"/>
      <name val="Comic Sans MS"/>
      <family val="4"/>
    </font>
    <font>
      <b/>
      <sz val="12"/>
      <name val="Comic Sans MS"/>
      <family val="4"/>
    </font>
    <font>
      <b/>
      <sz val="14"/>
      <name val="Comic Sans MS"/>
      <family val="4"/>
    </font>
    <font>
      <sz val="12"/>
      <name val="Comic Sans MS"/>
      <family val="4"/>
    </font>
    <font>
      <sz val="8"/>
      <color indexed="8"/>
      <name val="Tahoma"/>
      <family val="2"/>
    </font>
    <font>
      <sz val="14"/>
      <name val="Comic Sans MS"/>
      <family val="4"/>
    </font>
    <font>
      <b/>
      <sz val="14"/>
      <color indexed="60"/>
      <name val="Comic Sans MS"/>
      <family val="4"/>
    </font>
    <font>
      <b/>
      <i/>
      <sz val="12"/>
      <name val="Comic Sans MS"/>
      <family val="4"/>
    </font>
    <font>
      <b/>
      <sz val="10"/>
      <name val="Arial"/>
      <family val="2"/>
    </font>
    <font>
      <b/>
      <sz val="22"/>
      <name val="Comic Sans MS"/>
      <family val="4"/>
    </font>
    <font>
      <b/>
      <sz val="14"/>
      <name val="Arial"/>
      <family val="2"/>
    </font>
    <font>
      <b/>
      <sz val="18"/>
      <color indexed="60"/>
      <name val="Comic Sans MS"/>
      <family val="4"/>
    </font>
    <font>
      <b/>
      <sz val="18"/>
      <name val="Comic Sans MS"/>
      <family val="4"/>
    </font>
    <font>
      <sz val="8"/>
      <name val="Tahoma"/>
      <family val="2"/>
    </font>
    <font>
      <b/>
      <sz val="8"/>
      <name val="Tahoma"/>
      <family val="2"/>
    </font>
    <font>
      <sz val="10"/>
      <name val="Times New Roman"/>
      <family val="1"/>
    </font>
    <font>
      <sz val="11"/>
      <name val="Arial"/>
      <family val="2"/>
    </font>
    <font>
      <sz val="8"/>
      <name val="Arial"/>
      <family val="2"/>
    </font>
    <font>
      <b/>
      <sz val="12"/>
      <name val="Tahoma"/>
      <family val="2"/>
    </font>
    <font>
      <sz val="11"/>
      <name val="Calibri"/>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Comic Sans MS"/>
      <family val="4"/>
    </font>
    <font>
      <u val="single"/>
      <sz val="10"/>
      <color indexed="20"/>
      <name val="Comic Sans MS"/>
      <family val="4"/>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9"/>
      <name val="Comic Sans MS"/>
      <family val="4"/>
    </font>
    <font>
      <b/>
      <sz val="10"/>
      <color indexed="19"/>
      <name val="Comic Sans MS"/>
      <family val="4"/>
    </font>
    <font>
      <sz val="12"/>
      <color indexed="19"/>
      <name val="Comic Sans MS"/>
      <family val="4"/>
    </font>
    <font>
      <b/>
      <sz val="12"/>
      <color indexed="19"/>
      <name val="Comic Sans MS"/>
      <family val="4"/>
    </font>
    <font>
      <sz val="14"/>
      <color indexed="19"/>
      <name val="Comic Sans MS"/>
      <family val="4"/>
    </font>
    <font>
      <b/>
      <sz val="16"/>
      <color indexed="60"/>
      <name val="Comic Sans MS"/>
      <family val="4"/>
    </font>
    <font>
      <b/>
      <sz val="12"/>
      <color indexed="1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Comic Sans MS"/>
      <family val="4"/>
    </font>
    <font>
      <u val="single"/>
      <sz val="10"/>
      <color theme="11"/>
      <name val="Comic Sans MS"/>
      <family val="4"/>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2" tint="-0.4999699890613556"/>
      <name val="Comic Sans MS"/>
      <family val="4"/>
    </font>
    <font>
      <b/>
      <sz val="10"/>
      <color theme="2" tint="-0.4999699890613556"/>
      <name val="Comic Sans MS"/>
      <family val="4"/>
    </font>
    <font>
      <sz val="12"/>
      <color theme="2" tint="-0.4999699890613556"/>
      <name val="Comic Sans MS"/>
      <family val="4"/>
    </font>
    <font>
      <b/>
      <sz val="12"/>
      <color theme="2" tint="-0.4999699890613556"/>
      <name val="Comic Sans MS"/>
      <family val="4"/>
    </font>
    <font>
      <sz val="14"/>
      <color theme="2" tint="-0.4999699890613556"/>
      <name val="Comic Sans MS"/>
      <family val="4"/>
    </font>
    <font>
      <b/>
      <sz val="18"/>
      <color rgb="FFC00000"/>
      <name val="Comic Sans MS"/>
      <family val="4"/>
    </font>
    <font>
      <b/>
      <sz val="16"/>
      <color rgb="FFC00000"/>
      <name val="Comic Sans MS"/>
      <family val="4"/>
    </font>
    <font>
      <b/>
      <sz val="14"/>
      <color rgb="FFC00000"/>
      <name val="Comic Sans MS"/>
      <family val="4"/>
    </font>
    <font>
      <b/>
      <sz val="12"/>
      <color theme="2" tint="-0.4999699890613556"/>
      <name val="Arial"/>
      <family val="2"/>
    </font>
    <font>
      <b/>
      <sz val="8"/>
      <name val="Comic Sans MS"/>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6"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style="thin"/>
      <right style="medium"/>
      <top style="thin"/>
      <bottom style="medium"/>
    </border>
    <border>
      <left style="medium"/>
      <right>
        <color indexed="63"/>
      </right>
      <top>
        <color indexed="63"/>
      </top>
      <bottom style="mediu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double"/>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thin"/>
      <right/>
      <top/>
      <bottom style="medium"/>
    </border>
    <border>
      <left/>
      <right style="thin"/>
      <top/>
      <bottom style="medium"/>
    </border>
    <border>
      <left>
        <color indexed="63"/>
      </left>
      <right style="thin"/>
      <top>
        <color indexed="63"/>
      </top>
      <bottom style="double"/>
    </border>
    <border>
      <left>
        <color indexed="63"/>
      </left>
      <right style="thin"/>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style="thin">
        <color indexed="8"/>
      </bottom>
    </border>
    <border>
      <left style="thin"/>
      <right/>
      <top style="medium"/>
      <bottom style="medium"/>
    </border>
    <border>
      <left style="thin"/>
      <right style="thin"/>
      <top style="thin"/>
      <bottom style="medium"/>
    </border>
    <border>
      <left>
        <color indexed="63"/>
      </left>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medium">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64"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8"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1"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290">
    <xf numFmtId="0" fontId="0" fillId="0" borderId="0" xfId="0" applyAlignment="1">
      <alignment/>
    </xf>
    <xf numFmtId="0" fontId="2" fillId="33" borderId="0" xfId="0" applyFont="1" applyFill="1" applyAlignment="1">
      <alignment/>
    </xf>
    <xf numFmtId="0" fontId="0" fillId="34" borderId="0" xfId="0" applyFill="1" applyAlignment="1">
      <alignment/>
    </xf>
    <xf numFmtId="0" fontId="3" fillId="34" borderId="0" xfId="0" applyFont="1" applyFill="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35" borderId="13" xfId="0" applyFill="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0" xfId="0" applyFont="1" applyAlignment="1">
      <alignment horizontal="left" indent="1"/>
    </xf>
    <xf numFmtId="0" fontId="6" fillId="0" borderId="0" xfId="0" applyFont="1" applyAlignment="1">
      <alignment/>
    </xf>
    <xf numFmtId="0" fontId="6" fillId="0" borderId="0" xfId="0" applyFont="1" applyAlignment="1">
      <alignment horizontal="center"/>
    </xf>
    <xf numFmtId="0" fontId="2" fillId="34" borderId="0" xfId="0" applyFont="1" applyFill="1" applyAlignment="1">
      <alignment/>
    </xf>
    <xf numFmtId="0" fontId="0" fillId="0" borderId="13" xfId="0" applyBorder="1" applyAlignment="1">
      <alignment/>
    </xf>
    <xf numFmtId="0" fontId="8" fillId="0" borderId="0" xfId="0" applyFont="1" applyBorder="1" applyAlignment="1">
      <alignment/>
    </xf>
    <xf numFmtId="0" fontId="8" fillId="0" borderId="0" xfId="0" applyFont="1" applyAlignment="1">
      <alignment/>
    </xf>
    <xf numFmtId="0" fontId="11" fillId="36" borderId="0" xfId="0" applyFont="1" applyFill="1" applyBorder="1" applyAlignment="1">
      <alignment/>
    </xf>
    <xf numFmtId="0" fontId="14" fillId="0" borderId="0" xfId="0" applyFont="1" applyAlignment="1">
      <alignment/>
    </xf>
    <xf numFmtId="0" fontId="12" fillId="0" borderId="0" xfId="0" applyFont="1" applyBorder="1" applyAlignment="1">
      <alignment/>
    </xf>
    <xf numFmtId="0" fontId="12" fillId="0" borderId="0" xfId="0" applyFont="1" applyAlignment="1">
      <alignment/>
    </xf>
    <xf numFmtId="0" fontId="12" fillId="36" borderId="0" xfId="0" applyFont="1" applyFill="1" applyBorder="1" applyAlignment="1">
      <alignment/>
    </xf>
    <xf numFmtId="0" fontId="0" fillId="36" borderId="0" xfId="0" applyFont="1" applyFill="1" applyBorder="1" applyAlignment="1">
      <alignment/>
    </xf>
    <xf numFmtId="1" fontId="0" fillId="0" borderId="0" xfId="0" applyNumberFormat="1" applyAlignment="1">
      <alignment/>
    </xf>
    <xf numFmtId="2" fontId="0" fillId="0" borderId="0" xfId="0" applyNumberFormat="1" applyAlignment="1">
      <alignment/>
    </xf>
    <xf numFmtId="0" fontId="0" fillId="37" borderId="0" xfId="0" applyFont="1" applyFill="1" applyAlignment="1">
      <alignment/>
    </xf>
    <xf numFmtId="0" fontId="17" fillId="0" borderId="0" xfId="55" applyFont="1" applyBorder="1" applyAlignment="1">
      <alignment vertical="center"/>
      <protection/>
    </xf>
    <xf numFmtId="0" fontId="17" fillId="0" borderId="18" xfId="55" applyFont="1" applyBorder="1" applyAlignment="1">
      <alignment horizontal="center" vertical="center"/>
      <protection/>
    </xf>
    <xf numFmtId="0" fontId="17" fillId="0" borderId="0" xfId="55" applyFont="1" applyBorder="1" applyAlignment="1">
      <alignment horizontal="center" vertical="center"/>
      <protection/>
    </xf>
    <xf numFmtId="0" fontId="1" fillId="0" borderId="0" xfId="55" applyFont="1" applyBorder="1" applyAlignment="1">
      <alignment vertical="center" wrapText="1"/>
      <protection/>
    </xf>
    <xf numFmtId="0" fontId="17" fillId="0" borderId="0" xfId="55" applyFont="1" applyBorder="1" applyAlignment="1">
      <alignment horizontal="right" vertical="center"/>
      <protection/>
    </xf>
    <xf numFmtId="0" fontId="1" fillId="0" borderId="0" xfId="55" applyFont="1" applyBorder="1" applyAlignment="1">
      <alignment horizontal="center" vertical="center" wrapText="1"/>
      <protection/>
    </xf>
    <xf numFmtId="0" fontId="17" fillId="0" borderId="19" xfId="55" applyFont="1" applyBorder="1" applyAlignment="1">
      <alignment horizontal="center" vertical="center"/>
      <protection/>
    </xf>
    <xf numFmtId="0" fontId="17" fillId="0" borderId="0" xfId="55" applyFont="1" applyBorder="1" applyAlignment="1">
      <alignment horizontal="center" vertical="center" wrapText="1"/>
      <protection/>
    </xf>
    <xf numFmtId="0" fontId="17" fillId="0" borderId="20" xfId="55" applyFont="1" applyBorder="1" applyAlignment="1">
      <alignment horizontal="right" vertical="center"/>
      <protection/>
    </xf>
    <xf numFmtId="0" fontId="14" fillId="34" borderId="21" xfId="0" applyFont="1" applyFill="1" applyBorder="1" applyAlignment="1">
      <alignment horizontal="center" vertical="center"/>
    </xf>
    <xf numFmtId="0" fontId="12" fillId="38" borderId="0" xfId="0" applyFont="1" applyFill="1" applyBorder="1" applyAlignment="1">
      <alignment/>
    </xf>
    <xf numFmtId="0" fontId="12" fillId="39" borderId="0" xfId="0" applyFont="1" applyFill="1" applyBorder="1" applyAlignment="1">
      <alignment/>
    </xf>
    <xf numFmtId="0" fontId="10" fillId="38" borderId="0" xfId="0" applyFont="1" applyFill="1" applyBorder="1" applyAlignment="1">
      <alignment horizontal="left" vertical="top" wrapText="1"/>
    </xf>
    <xf numFmtId="0" fontId="12" fillId="38" borderId="0" xfId="0" applyFont="1" applyFill="1" applyAlignment="1">
      <alignment/>
    </xf>
    <xf numFmtId="0" fontId="75" fillId="38" borderId="0" xfId="0" applyFont="1" applyFill="1" applyBorder="1" applyAlignment="1">
      <alignment/>
    </xf>
    <xf numFmtId="0" fontId="76" fillId="40" borderId="0" xfId="0" applyFont="1" applyFill="1" applyBorder="1" applyAlignment="1">
      <alignment/>
    </xf>
    <xf numFmtId="0" fontId="75" fillId="40" borderId="0" xfId="0" applyFont="1" applyFill="1" applyBorder="1" applyAlignment="1">
      <alignment/>
    </xf>
    <xf numFmtId="0" fontId="75" fillId="38" borderId="0" xfId="0" applyFont="1" applyFill="1" applyAlignment="1">
      <alignment/>
    </xf>
    <xf numFmtId="0" fontId="76" fillId="38" borderId="0" xfId="0" applyFont="1" applyFill="1" applyBorder="1" applyAlignment="1">
      <alignment/>
    </xf>
    <xf numFmtId="0" fontId="12" fillId="0" borderId="22" xfId="0" applyFont="1" applyBorder="1" applyAlignment="1">
      <alignment/>
    </xf>
    <xf numFmtId="3" fontId="77" fillId="36" borderId="0" xfId="0" applyNumberFormat="1" applyFont="1" applyFill="1" applyBorder="1" applyAlignment="1">
      <alignment/>
    </xf>
    <xf numFmtId="0" fontId="12" fillId="0" borderId="23" xfId="0" applyFont="1" applyBorder="1" applyAlignment="1">
      <alignment/>
    </xf>
    <xf numFmtId="0" fontId="12" fillId="0" borderId="24" xfId="0" applyFont="1" applyBorder="1" applyAlignment="1">
      <alignment/>
    </xf>
    <xf numFmtId="0" fontId="14" fillId="0" borderId="25" xfId="0" applyFont="1" applyBorder="1" applyAlignment="1">
      <alignment/>
    </xf>
    <xf numFmtId="0" fontId="18" fillId="36" borderId="21"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14" fillId="0" borderId="24" xfId="0" applyFont="1" applyBorder="1" applyAlignment="1">
      <alignment/>
    </xf>
    <xf numFmtId="0" fontId="75" fillId="38" borderId="24" xfId="0" applyFont="1" applyFill="1" applyBorder="1" applyAlignment="1">
      <alignment/>
    </xf>
    <xf numFmtId="0" fontId="0" fillId="0" borderId="24" xfId="0" applyBorder="1" applyAlignment="1">
      <alignment/>
    </xf>
    <xf numFmtId="0" fontId="78" fillId="36" borderId="24" xfId="0" applyFont="1" applyFill="1" applyBorder="1" applyAlignment="1">
      <alignment horizontal="right"/>
    </xf>
    <xf numFmtId="0" fontId="11" fillId="0" borderId="24" xfId="0" applyFont="1" applyBorder="1" applyAlignment="1">
      <alignment/>
    </xf>
    <xf numFmtId="0" fontId="14" fillId="36" borderId="0" xfId="0" applyFont="1" applyFill="1" applyBorder="1" applyAlignment="1">
      <alignment/>
    </xf>
    <xf numFmtId="3" fontId="14" fillId="36" borderId="21" xfId="0" applyNumberFormat="1" applyFont="1" applyFill="1" applyBorder="1" applyAlignment="1">
      <alignment/>
    </xf>
    <xf numFmtId="3" fontId="14" fillId="36" borderId="0" xfId="0" applyNumberFormat="1" applyFont="1" applyFill="1" applyBorder="1" applyAlignment="1">
      <alignment/>
    </xf>
    <xf numFmtId="3" fontId="79" fillId="36" borderId="0" xfId="0" applyNumberFormat="1" applyFont="1" applyFill="1" applyBorder="1" applyAlignment="1">
      <alignment/>
    </xf>
    <xf numFmtId="4" fontId="14" fillId="36" borderId="0" xfId="0" applyNumberFormat="1" applyFont="1" applyFill="1" applyBorder="1" applyAlignment="1">
      <alignment/>
    </xf>
    <xf numFmtId="0" fontId="11" fillId="41" borderId="21" xfId="0" applyFont="1" applyFill="1" applyBorder="1" applyAlignment="1">
      <alignment horizontal="center" vertical="center"/>
    </xf>
    <xf numFmtId="0" fontId="20" fillId="36" borderId="0" xfId="0" applyFont="1" applyFill="1" applyBorder="1" applyAlignment="1">
      <alignment wrapText="1"/>
    </xf>
    <xf numFmtId="0" fontId="20" fillId="36" borderId="0" xfId="0" applyFont="1" applyFill="1" applyBorder="1" applyAlignment="1">
      <alignment horizontal="center" vertical="center" wrapText="1"/>
    </xf>
    <xf numFmtId="0" fontId="11" fillId="0" borderId="21" xfId="0" applyFont="1" applyBorder="1" applyAlignment="1">
      <alignment/>
    </xf>
    <xf numFmtId="0" fontId="10" fillId="0" borderId="21" xfId="0" applyFont="1" applyBorder="1" applyAlignment="1">
      <alignment/>
    </xf>
    <xf numFmtId="3" fontId="10" fillId="38" borderId="21" xfId="0" applyNumberFormat="1" applyFont="1" applyFill="1" applyBorder="1" applyAlignment="1">
      <alignment/>
    </xf>
    <xf numFmtId="0" fontId="12" fillId="0" borderId="28" xfId="0" applyFont="1" applyBorder="1" applyAlignment="1">
      <alignment/>
    </xf>
    <xf numFmtId="0" fontId="12" fillId="36" borderId="19" xfId="0" applyFont="1" applyFill="1" applyBorder="1" applyAlignment="1">
      <alignment/>
    </xf>
    <xf numFmtId="0" fontId="12" fillId="0" borderId="19" xfId="0" applyFont="1" applyBorder="1" applyAlignment="1">
      <alignment/>
    </xf>
    <xf numFmtId="0" fontId="15" fillId="36" borderId="0" xfId="0" applyFont="1" applyFill="1" applyBorder="1" applyAlignment="1">
      <alignment wrapText="1"/>
    </xf>
    <xf numFmtId="0" fontId="14" fillId="0" borderId="28" xfId="0" applyFont="1" applyBorder="1" applyAlignment="1">
      <alignment/>
    </xf>
    <xf numFmtId="0" fontId="14" fillId="36" borderId="19" xfId="0" applyFont="1" applyFill="1" applyBorder="1" applyAlignment="1">
      <alignment/>
    </xf>
    <xf numFmtId="0" fontId="14" fillId="0" borderId="19" xfId="0" applyFont="1" applyBorder="1" applyAlignment="1">
      <alignment/>
    </xf>
    <xf numFmtId="0" fontId="12" fillId="0" borderId="25" xfId="0" applyFont="1" applyBorder="1" applyAlignment="1">
      <alignment/>
    </xf>
    <xf numFmtId="0" fontId="11" fillId="41" borderId="29" xfId="0" applyFont="1" applyFill="1" applyBorder="1" applyAlignment="1">
      <alignment/>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5" xfId="0" applyFont="1" applyBorder="1" applyAlignment="1">
      <alignment horizontal="left" vertical="center"/>
    </xf>
    <xf numFmtId="3" fontId="17" fillId="0" borderId="0" xfId="55" applyNumberFormat="1" applyFont="1" applyBorder="1" applyAlignment="1">
      <alignment vertical="center"/>
      <protection/>
    </xf>
    <xf numFmtId="0" fontId="1" fillId="0" borderId="0" xfId="55" applyFont="1" applyAlignment="1">
      <alignment vertical="center"/>
      <protection/>
    </xf>
    <xf numFmtId="0" fontId="1" fillId="0" borderId="31" xfId="55" applyFont="1" applyBorder="1" applyAlignment="1">
      <alignment vertical="center"/>
      <protection/>
    </xf>
    <xf numFmtId="0" fontId="1" fillId="0" borderId="32" xfId="55" applyFont="1" applyBorder="1" applyAlignment="1">
      <alignment vertical="center"/>
      <protection/>
    </xf>
    <xf numFmtId="0" fontId="1" fillId="0" borderId="0" xfId="55" applyFont="1" applyBorder="1" applyAlignment="1">
      <alignment vertical="center"/>
      <protection/>
    </xf>
    <xf numFmtId="0" fontId="1" fillId="0" borderId="33" xfId="55" applyFont="1" applyBorder="1" applyAlignment="1">
      <alignment vertical="center"/>
      <protection/>
    </xf>
    <xf numFmtId="0" fontId="1" fillId="0" borderId="33" xfId="55" applyFont="1" applyBorder="1" applyAlignment="1">
      <alignment horizontal="left" vertical="center" wrapText="1"/>
      <protection/>
    </xf>
    <xf numFmtId="0" fontId="1" fillId="0" borderId="34" xfId="55" applyFont="1" applyBorder="1" applyAlignment="1">
      <alignment vertical="center"/>
      <protection/>
    </xf>
    <xf numFmtId="0" fontId="1" fillId="0" borderId="35" xfId="55" applyFont="1" applyBorder="1" applyAlignment="1">
      <alignment vertical="center"/>
      <protection/>
    </xf>
    <xf numFmtId="0" fontId="1" fillId="0" borderId="36" xfId="55" applyFont="1" applyBorder="1" applyAlignment="1">
      <alignment vertical="center"/>
      <protection/>
    </xf>
    <xf numFmtId="0" fontId="1" fillId="0" borderId="37" xfId="55" applyFont="1" applyBorder="1" applyAlignment="1">
      <alignment vertical="center"/>
      <protection/>
    </xf>
    <xf numFmtId="0" fontId="1" fillId="0" borderId="38" xfId="55" applyFont="1" applyBorder="1" applyAlignment="1">
      <alignment vertical="center"/>
      <protection/>
    </xf>
    <xf numFmtId="0" fontId="1" fillId="0" borderId="19" xfId="55" applyFont="1" applyBorder="1" applyAlignment="1">
      <alignment vertical="center"/>
      <protection/>
    </xf>
    <xf numFmtId="0" fontId="1" fillId="0" borderId="39" xfId="55" applyFont="1" applyBorder="1" applyAlignment="1">
      <alignment vertical="center"/>
      <protection/>
    </xf>
    <xf numFmtId="0" fontId="1" fillId="0" borderId="40" xfId="55" applyFont="1" applyBorder="1" applyAlignment="1">
      <alignment horizontal="left" vertical="center" wrapText="1"/>
      <protection/>
    </xf>
    <xf numFmtId="0" fontId="1" fillId="0" borderId="33" xfId="55" applyFont="1" applyBorder="1" applyAlignment="1">
      <alignment horizontal="center" vertical="center"/>
      <protection/>
    </xf>
    <xf numFmtId="0" fontId="1" fillId="0" borderId="26" xfId="55" applyFont="1" applyBorder="1" applyAlignment="1">
      <alignment vertical="center"/>
      <protection/>
    </xf>
    <xf numFmtId="0" fontId="1" fillId="0" borderId="27" xfId="55" applyFont="1" applyBorder="1" applyAlignment="1">
      <alignment vertical="center"/>
      <protection/>
    </xf>
    <xf numFmtId="0" fontId="1" fillId="0" borderId="41" xfId="55" applyFont="1" applyBorder="1" applyAlignment="1">
      <alignment vertical="center"/>
      <protection/>
    </xf>
    <xf numFmtId="0" fontId="1" fillId="0" borderId="42" xfId="55" applyFont="1" applyBorder="1" applyAlignment="1">
      <alignment vertical="center"/>
      <protection/>
    </xf>
    <xf numFmtId="0" fontId="1" fillId="0" borderId="43" xfId="55" applyFont="1" applyBorder="1" applyAlignment="1">
      <alignment vertical="center"/>
      <protection/>
    </xf>
    <xf numFmtId="0" fontId="1" fillId="0" borderId="20" xfId="55" applyFont="1" applyBorder="1" applyAlignment="1">
      <alignment vertical="center"/>
      <protection/>
    </xf>
    <xf numFmtId="0" fontId="1" fillId="0" borderId="40" xfId="55" applyFont="1" applyBorder="1" applyAlignment="1">
      <alignment vertical="center"/>
      <protection/>
    </xf>
    <xf numFmtId="0" fontId="1" fillId="0" borderId="32" xfId="55" applyFont="1" applyBorder="1" applyAlignment="1">
      <alignment vertical="center" wrapText="1"/>
      <protection/>
    </xf>
    <xf numFmtId="0" fontId="1" fillId="0" borderId="33" xfId="55" applyFont="1" applyBorder="1" applyAlignment="1">
      <alignment vertical="center" wrapText="1"/>
      <protection/>
    </xf>
    <xf numFmtId="0" fontId="1" fillId="0" borderId="0" xfId="55" applyFont="1" applyAlignment="1">
      <alignment vertical="center" wrapText="1"/>
      <protection/>
    </xf>
    <xf numFmtId="166" fontId="1" fillId="42" borderId="21" xfId="55" applyNumberFormat="1" applyFont="1" applyFill="1" applyBorder="1" applyAlignment="1">
      <alignment horizontal="center" vertical="center"/>
      <protection/>
    </xf>
    <xf numFmtId="0" fontId="1" fillId="42" borderId="21" xfId="55" applyFont="1" applyFill="1" applyBorder="1" applyAlignment="1">
      <alignment horizontal="center" vertical="center"/>
      <protection/>
    </xf>
    <xf numFmtId="10" fontId="1" fillId="42" borderId="21" xfId="55" applyNumberFormat="1" applyFont="1" applyFill="1" applyBorder="1" applyAlignment="1">
      <alignment horizontal="center" vertical="center"/>
      <protection/>
    </xf>
    <xf numFmtId="0" fontId="1" fillId="0" borderId="0" xfId="55" applyFont="1" applyBorder="1" applyAlignment="1">
      <alignment horizontal="center" vertical="center"/>
      <protection/>
    </xf>
    <xf numFmtId="9" fontId="1" fillId="42" borderId="21" xfId="58" applyFont="1" applyFill="1" applyBorder="1" applyAlignment="1">
      <alignment horizontal="center" vertical="center"/>
    </xf>
    <xf numFmtId="0" fontId="1" fillId="0" borderId="21" xfId="55" applyFont="1" applyBorder="1" applyAlignment="1">
      <alignment vertical="center"/>
      <protection/>
    </xf>
    <xf numFmtId="0" fontId="1" fillId="0" borderId="21" xfId="55" applyFont="1" applyBorder="1" applyAlignment="1">
      <alignment horizontal="left" vertical="center"/>
      <protection/>
    </xf>
    <xf numFmtId="0" fontId="1" fillId="0" borderId="0" xfId="55" applyFont="1" applyBorder="1" applyAlignment="1">
      <alignment horizontal="left" vertical="center"/>
      <protection/>
    </xf>
    <xf numFmtId="0" fontId="1" fillId="42" borderId="21" xfId="55" applyFont="1" applyFill="1" applyBorder="1" applyAlignment="1">
      <alignment vertical="center"/>
      <protection/>
    </xf>
    <xf numFmtId="0" fontId="1" fillId="0" borderId="19" xfId="55" applyFont="1" applyBorder="1" applyAlignment="1">
      <alignment horizontal="center" vertical="center"/>
      <protection/>
    </xf>
    <xf numFmtId="0" fontId="1" fillId="0" borderId="42" xfId="55" applyFont="1" applyBorder="1" applyAlignment="1">
      <alignment horizontal="center" vertical="center"/>
      <protection/>
    </xf>
    <xf numFmtId="0" fontId="1" fillId="0" borderId="0" xfId="55" applyFont="1" applyBorder="1" applyAlignment="1">
      <alignment horizontal="right" vertical="center"/>
      <protection/>
    </xf>
    <xf numFmtId="0" fontId="1" fillId="0" borderId="0" xfId="55" applyFont="1" applyAlignment="1">
      <alignment horizontal="center" vertical="center"/>
      <protection/>
    </xf>
    <xf numFmtId="0" fontId="1" fillId="0" borderId="0" xfId="55" applyFont="1" applyAlignment="1">
      <alignment horizontal="left" vertical="center"/>
      <protection/>
    </xf>
    <xf numFmtId="0" fontId="17" fillId="0" borderId="20" xfId="55" applyFont="1" applyBorder="1" applyAlignment="1">
      <alignment horizontal="center" vertical="center"/>
      <protection/>
    </xf>
    <xf numFmtId="0" fontId="1" fillId="0" borderId="40" xfId="55" applyFont="1" applyBorder="1" applyAlignment="1">
      <alignment horizontal="center" vertical="center"/>
      <protection/>
    </xf>
    <xf numFmtId="0" fontId="17" fillId="0" borderId="44" xfId="55" applyFont="1" applyBorder="1" applyAlignment="1">
      <alignment vertical="center"/>
      <protection/>
    </xf>
    <xf numFmtId="0" fontId="1" fillId="0" borderId="0" xfId="55" applyFont="1" applyBorder="1" applyAlignment="1">
      <alignment horizontal="left" vertical="justify" wrapText="1"/>
      <protection/>
    </xf>
    <xf numFmtId="0" fontId="24" fillId="0" borderId="0" xfId="0" applyFont="1" applyBorder="1" applyAlignment="1">
      <alignment/>
    </xf>
    <xf numFmtId="0" fontId="25" fillId="0" borderId="0" xfId="0" applyFont="1" applyBorder="1" applyAlignment="1">
      <alignment horizontal="justify"/>
    </xf>
    <xf numFmtId="0" fontId="25" fillId="0" borderId="0" xfId="0" applyFont="1" applyBorder="1" applyAlignment="1">
      <alignment/>
    </xf>
    <xf numFmtId="0" fontId="26" fillId="0" borderId="0" xfId="55" applyFont="1" applyBorder="1" applyAlignment="1">
      <alignment vertical="center"/>
      <protection/>
    </xf>
    <xf numFmtId="0" fontId="1" fillId="0" borderId="0" xfId="55" applyFont="1" applyFill="1" applyBorder="1" applyAlignment="1">
      <alignment horizontal="center" vertical="center"/>
      <protection/>
    </xf>
    <xf numFmtId="0" fontId="12" fillId="0" borderId="45" xfId="0" applyFont="1" applyBorder="1" applyAlignment="1">
      <alignment/>
    </xf>
    <xf numFmtId="0" fontId="14" fillId="38" borderId="0" xfId="0" applyFont="1" applyFill="1" applyBorder="1" applyAlignment="1">
      <alignment/>
    </xf>
    <xf numFmtId="0" fontId="25" fillId="0" borderId="0" xfId="0" applyFont="1" applyBorder="1" applyAlignment="1">
      <alignment wrapText="1"/>
    </xf>
    <xf numFmtId="0" fontId="80" fillId="0" borderId="0" xfId="0" applyFont="1" applyBorder="1" applyAlignment="1">
      <alignment wrapText="1"/>
    </xf>
    <xf numFmtId="0" fontId="20" fillId="43" borderId="0" xfId="0" applyFont="1" applyFill="1" applyBorder="1" applyAlignment="1">
      <alignment wrapText="1"/>
    </xf>
    <xf numFmtId="0" fontId="0" fillId="4" borderId="0" xfId="0" applyFill="1" applyBorder="1" applyAlignment="1">
      <alignment/>
    </xf>
    <xf numFmtId="0" fontId="0" fillId="41" borderId="0" xfId="0" applyFill="1" applyAlignment="1">
      <alignment/>
    </xf>
    <xf numFmtId="0" fontId="0" fillId="37" borderId="0" xfId="0" applyFill="1" applyAlignment="1">
      <alignment/>
    </xf>
    <xf numFmtId="0" fontId="0" fillId="0" borderId="0" xfId="0" applyFill="1" applyAlignment="1">
      <alignment/>
    </xf>
    <xf numFmtId="0" fontId="28" fillId="0" borderId="0" xfId="0" applyFont="1" applyAlignment="1">
      <alignment/>
    </xf>
    <xf numFmtId="181" fontId="1" fillId="0" borderId="46" xfId="50" applyNumberFormat="1" applyBorder="1" applyAlignment="1">
      <alignment horizontal="center" vertical="center"/>
    </xf>
    <xf numFmtId="181" fontId="1" fillId="0" borderId="46" xfId="50" applyNumberFormat="1" applyBorder="1" applyAlignment="1">
      <alignment vertical="center"/>
    </xf>
    <xf numFmtId="14" fontId="1" fillId="42" borderId="21" xfId="55" applyNumberFormat="1" applyFont="1" applyFill="1" applyBorder="1" applyAlignment="1">
      <alignment vertical="center"/>
      <protection/>
    </xf>
    <xf numFmtId="167" fontId="14" fillId="36" borderId="21" xfId="0" applyNumberFormat="1" applyFont="1" applyFill="1" applyBorder="1" applyAlignment="1">
      <alignment/>
    </xf>
    <xf numFmtId="0" fontId="9" fillId="44" borderId="21" xfId="0" applyFont="1" applyFill="1" applyBorder="1" applyAlignment="1">
      <alignment horizontal="center" vertical="center"/>
    </xf>
    <xf numFmtId="0" fontId="11" fillId="0" borderId="0" xfId="0" applyFont="1" applyBorder="1" applyAlignment="1">
      <alignment/>
    </xf>
    <xf numFmtId="0" fontId="12" fillId="38" borderId="47" xfId="0" applyFont="1" applyFill="1" applyBorder="1" applyAlignment="1">
      <alignment/>
    </xf>
    <xf numFmtId="0" fontId="14" fillId="38" borderId="25" xfId="0" applyFont="1" applyFill="1" applyBorder="1" applyAlignment="1">
      <alignment/>
    </xf>
    <xf numFmtId="0" fontId="12" fillId="45" borderId="47" xfId="0" applyFont="1" applyFill="1" applyBorder="1" applyAlignment="1">
      <alignment/>
    </xf>
    <xf numFmtId="0" fontId="12" fillId="45" borderId="48" xfId="0" applyFont="1" applyFill="1" applyBorder="1" applyAlignment="1">
      <alignment/>
    </xf>
    <xf numFmtId="0" fontId="14" fillId="0" borderId="37" xfId="0" applyFont="1" applyBorder="1" applyAlignment="1">
      <alignment/>
    </xf>
    <xf numFmtId="0" fontId="12" fillId="45" borderId="46" xfId="0" applyFont="1" applyFill="1" applyBorder="1" applyAlignment="1">
      <alignment vertical="center"/>
    </xf>
    <xf numFmtId="0" fontId="12" fillId="45" borderId="35" xfId="0" applyFont="1" applyFill="1" applyBorder="1" applyAlignment="1">
      <alignment vertical="center"/>
    </xf>
    <xf numFmtId="0" fontId="12" fillId="45" borderId="34" xfId="0" applyFont="1" applyFill="1" applyBorder="1" applyAlignment="1">
      <alignment/>
    </xf>
    <xf numFmtId="9" fontId="10" fillId="38" borderId="0" xfId="57" applyFont="1" applyFill="1" applyBorder="1" applyAlignment="1">
      <alignment vertical="center"/>
    </xf>
    <xf numFmtId="0" fontId="11" fillId="0" borderId="28" xfId="0" applyFont="1" applyBorder="1" applyAlignment="1">
      <alignment horizontal="center"/>
    </xf>
    <xf numFmtId="0" fontId="11" fillId="0" borderId="19" xfId="0" applyFont="1" applyBorder="1" applyAlignment="1">
      <alignment horizontal="center"/>
    </xf>
    <xf numFmtId="0" fontId="11" fillId="38" borderId="19" xfId="0" applyFont="1" applyFill="1" applyBorder="1" applyAlignment="1">
      <alignment horizontal="center"/>
    </xf>
    <xf numFmtId="0" fontId="11" fillId="38" borderId="19" xfId="0" applyFont="1" applyFill="1" applyBorder="1" applyAlignment="1">
      <alignment horizontal="center" vertical="center"/>
    </xf>
    <xf numFmtId="0" fontId="10" fillId="38" borderId="19" xfId="0" applyFont="1" applyFill="1" applyBorder="1" applyAlignment="1">
      <alignment vertical="center" wrapText="1"/>
    </xf>
    <xf numFmtId="0" fontId="10" fillId="38" borderId="19" xfId="0" applyFont="1" applyFill="1" applyBorder="1" applyAlignment="1">
      <alignment horizontal="center" vertical="center"/>
    </xf>
    <xf numFmtId="4" fontId="11" fillId="38" borderId="19" xfId="0" applyNumberFormat="1" applyFont="1" applyFill="1" applyBorder="1" applyAlignment="1">
      <alignment/>
    </xf>
    <xf numFmtId="0" fontId="10" fillId="38" borderId="19" xfId="0" applyFont="1" applyFill="1" applyBorder="1" applyAlignment="1">
      <alignment horizontal="left" vertical="center"/>
    </xf>
    <xf numFmtId="0" fontId="14" fillId="38" borderId="19" xfId="0" applyFont="1" applyFill="1" applyBorder="1" applyAlignment="1">
      <alignment/>
    </xf>
    <xf numFmtId="0" fontId="12" fillId="38" borderId="19" xfId="0" applyFont="1" applyFill="1" applyBorder="1" applyAlignment="1">
      <alignment/>
    </xf>
    <xf numFmtId="0" fontId="0" fillId="0" borderId="41" xfId="0" applyBorder="1" applyAlignment="1">
      <alignment/>
    </xf>
    <xf numFmtId="0" fontId="14" fillId="46" borderId="23" xfId="0" applyFont="1" applyFill="1" applyBorder="1" applyAlignment="1">
      <alignment vertical="center"/>
    </xf>
    <xf numFmtId="0" fontId="14" fillId="36" borderId="49" xfId="0" applyFont="1" applyFill="1" applyBorder="1" applyAlignment="1">
      <alignment/>
    </xf>
    <xf numFmtId="0" fontId="15" fillId="36" borderId="23" xfId="0" applyFont="1" applyFill="1" applyBorder="1" applyAlignment="1">
      <alignment wrapText="1"/>
    </xf>
    <xf numFmtId="0" fontId="10" fillId="38" borderId="23" xfId="0" applyFont="1" applyFill="1" applyBorder="1" applyAlignment="1">
      <alignment horizontal="left" vertical="top" wrapText="1"/>
    </xf>
    <xf numFmtId="0" fontId="76" fillId="47" borderId="23" xfId="0" applyFont="1" applyFill="1" applyBorder="1" applyAlignment="1">
      <alignment/>
    </xf>
    <xf numFmtId="0" fontId="75" fillId="46" borderId="23" xfId="0" applyFont="1" applyFill="1" applyBorder="1" applyAlignment="1">
      <alignment/>
    </xf>
    <xf numFmtId="0" fontId="12" fillId="0" borderId="49" xfId="0" applyFont="1" applyBorder="1" applyAlignment="1">
      <alignment/>
    </xf>
    <xf numFmtId="0" fontId="0" fillId="0" borderId="23" xfId="0" applyBorder="1" applyAlignment="1">
      <alignment/>
    </xf>
    <xf numFmtId="3" fontId="14" fillId="39" borderId="50" xfId="0" applyNumberFormat="1" applyFont="1" applyFill="1" applyBorder="1" applyAlignment="1">
      <alignment/>
    </xf>
    <xf numFmtId="3" fontId="14" fillId="39" borderId="51" xfId="0" applyNumberFormat="1" applyFont="1" applyFill="1" applyBorder="1" applyAlignment="1">
      <alignment/>
    </xf>
    <xf numFmtId="9" fontId="14" fillId="36" borderId="50" xfId="57" applyFont="1" applyFill="1" applyBorder="1" applyAlignment="1" applyProtection="1">
      <alignment/>
      <protection/>
    </xf>
    <xf numFmtId="3" fontId="14" fillId="36" borderId="52" xfId="0" applyNumberFormat="1" applyFont="1" applyFill="1" applyBorder="1" applyAlignment="1">
      <alignment/>
    </xf>
    <xf numFmtId="0" fontId="11" fillId="38" borderId="49" xfId="0" applyFont="1" applyFill="1" applyBorder="1" applyAlignment="1">
      <alignment/>
    </xf>
    <xf numFmtId="0" fontId="12" fillId="0" borderId="43" xfId="0" applyFont="1" applyBorder="1" applyAlignment="1">
      <alignment vertical="center"/>
    </xf>
    <xf numFmtId="0" fontId="12" fillId="0" borderId="42" xfId="0" applyFont="1" applyBorder="1" applyAlignment="1">
      <alignment vertical="center"/>
    </xf>
    <xf numFmtId="0" fontId="11" fillId="0" borderId="53" xfId="0" applyFont="1" applyBorder="1" applyAlignment="1">
      <alignment vertical="center"/>
    </xf>
    <xf numFmtId="0" fontId="14" fillId="38" borderId="25" xfId="0" applyFont="1" applyFill="1" applyBorder="1" applyAlignment="1">
      <alignment vertical="center"/>
    </xf>
    <xf numFmtId="0" fontId="14" fillId="38" borderId="25" xfId="0" applyFont="1" applyFill="1" applyBorder="1" applyAlignment="1">
      <alignment horizontal="center" vertical="center"/>
    </xf>
    <xf numFmtId="0" fontId="14" fillId="38" borderId="0" xfId="0" applyFont="1" applyFill="1" applyBorder="1" applyAlignment="1">
      <alignment vertical="center"/>
    </xf>
    <xf numFmtId="3" fontId="11" fillId="41" borderId="54" xfId="0" applyNumberFormat="1" applyFont="1" applyFill="1" applyBorder="1" applyAlignment="1">
      <alignment/>
    </xf>
    <xf numFmtId="0" fontId="81" fillId="38" borderId="45" xfId="0" applyFont="1" applyFill="1" applyBorder="1" applyAlignment="1">
      <alignment/>
    </xf>
    <xf numFmtId="0" fontId="9" fillId="44" borderId="0" xfId="0" applyFont="1" applyFill="1" applyBorder="1" applyAlignment="1">
      <alignment horizontal="center" vertical="center"/>
    </xf>
    <xf numFmtId="0" fontId="11" fillId="38" borderId="0"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xf>
    <xf numFmtId="3" fontId="17" fillId="0" borderId="19" xfId="55" applyNumberFormat="1" applyFont="1" applyBorder="1" applyAlignment="1">
      <alignment horizontal="center" vertical="center"/>
      <protection/>
    </xf>
    <xf numFmtId="0" fontId="17" fillId="0" borderId="21" xfId="55" applyFont="1" applyBorder="1" applyAlignment="1">
      <alignment horizontal="center" vertical="center"/>
      <protection/>
    </xf>
    <xf numFmtId="0" fontId="1" fillId="0" borderId="21" xfId="55" applyFont="1" applyBorder="1" applyAlignment="1">
      <alignment horizontal="center" vertical="center"/>
      <protection/>
    </xf>
    <xf numFmtId="0" fontId="6" fillId="0" borderId="0" xfId="0" applyFont="1" applyBorder="1" applyAlignment="1">
      <alignment horizontal="left"/>
    </xf>
    <xf numFmtId="0" fontId="25" fillId="0" borderId="0" xfId="55" applyFont="1" applyBorder="1" applyAlignment="1">
      <alignment horizontal="left" vertical="center" wrapText="1"/>
      <protection/>
    </xf>
    <xf numFmtId="0" fontId="29" fillId="0" borderId="0" xfId="55" applyFont="1" applyBorder="1" applyAlignment="1">
      <alignment horizontal="left" vertical="center" wrapText="1"/>
      <protection/>
    </xf>
    <xf numFmtId="0" fontId="9" fillId="0" borderId="0" xfId="0" applyFont="1" applyAlignment="1">
      <alignment/>
    </xf>
    <xf numFmtId="0" fontId="25" fillId="0" borderId="0" xfId="0" applyFont="1" applyBorder="1" applyAlignment="1">
      <alignment horizontal="left" wrapText="1"/>
    </xf>
    <xf numFmtId="0" fontId="25" fillId="0" borderId="0" xfId="0" applyFont="1" applyBorder="1" applyAlignment="1">
      <alignment horizontal="left" vertical="center"/>
    </xf>
    <xf numFmtId="0" fontId="17" fillId="0" borderId="0" xfId="55" applyFont="1" applyBorder="1" applyAlignment="1">
      <alignment horizontal="left" vertical="center" wrapText="1"/>
      <protection/>
    </xf>
    <xf numFmtId="0" fontId="25" fillId="0" borderId="0" xfId="0" applyFont="1" applyBorder="1" applyAlignment="1">
      <alignment horizontal="justify" wrapText="1"/>
    </xf>
    <xf numFmtId="0" fontId="0" fillId="0" borderId="0" xfId="0" applyAlignment="1">
      <alignment wrapText="1"/>
    </xf>
    <xf numFmtId="0" fontId="25" fillId="0" borderId="0" xfId="0" applyFont="1" applyBorder="1" applyAlignment="1">
      <alignment horizontal="left"/>
    </xf>
    <xf numFmtId="0" fontId="82" fillId="0" borderId="0" xfId="0" applyFont="1" applyBorder="1" applyAlignment="1">
      <alignment horizontal="left" wrapText="1"/>
    </xf>
    <xf numFmtId="0" fontId="25" fillId="0" borderId="0" xfId="0" applyFont="1" applyBorder="1" applyAlignment="1">
      <alignment horizontal="left" vertical="center" wrapText="1"/>
    </xf>
    <xf numFmtId="0" fontId="20" fillId="43" borderId="0" xfId="0" applyFont="1" applyFill="1" applyBorder="1" applyAlignment="1">
      <alignment horizontal="left" wrapText="1"/>
    </xf>
    <xf numFmtId="0" fontId="17" fillId="0" borderId="0" xfId="55" applyFont="1" applyBorder="1" applyAlignment="1">
      <alignment horizontal="right" vertical="center"/>
      <protection/>
    </xf>
    <xf numFmtId="0" fontId="17" fillId="0" borderId="20" xfId="55" applyFont="1" applyBorder="1" applyAlignment="1">
      <alignment horizontal="left" vertical="center" wrapText="1"/>
      <protection/>
    </xf>
    <xf numFmtId="0" fontId="17" fillId="0" borderId="19" xfId="55" applyFont="1" applyBorder="1" applyAlignment="1">
      <alignment horizontal="right" vertical="center"/>
      <protection/>
    </xf>
    <xf numFmtId="0" fontId="1" fillId="0" borderId="0" xfId="55" applyFont="1" applyBorder="1" applyAlignment="1">
      <alignment horizontal="left" vertical="center" wrapText="1"/>
      <protection/>
    </xf>
    <xf numFmtId="0" fontId="1" fillId="0" borderId="46" xfId="55" applyFont="1" applyBorder="1" applyAlignment="1">
      <alignment horizontal="center" vertical="center"/>
      <protection/>
    </xf>
    <xf numFmtId="0" fontId="1" fillId="0" borderId="35" xfId="55" applyFont="1" applyBorder="1" applyAlignment="1">
      <alignment horizontal="center" vertical="center"/>
      <protection/>
    </xf>
    <xf numFmtId="0" fontId="1" fillId="0" borderId="34" xfId="55" applyFont="1" applyBorder="1" applyAlignment="1">
      <alignment horizontal="center" vertical="center"/>
      <protection/>
    </xf>
    <xf numFmtId="0" fontId="1" fillId="0" borderId="0" xfId="55" applyFont="1" applyBorder="1" applyAlignment="1">
      <alignment horizontal="left" vertical="justify" wrapText="1"/>
      <protection/>
    </xf>
    <xf numFmtId="0" fontId="1" fillId="0" borderId="0" xfId="55" applyFont="1" applyBorder="1" applyAlignment="1">
      <alignment vertical="center" wrapText="1"/>
      <protection/>
    </xf>
    <xf numFmtId="0" fontId="0" fillId="0" borderId="0" xfId="0" applyBorder="1" applyAlignment="1">
      <alignment vertical="center" wrapText="1"/>
    </xf>
    <xf numFmtId="0" fontId="0" fillId="0" borderId="0" xfId="0" applyBorder="1" applyAlignment="1">
      <alignment vertical="center"/>
    </xf>
    <xf numFmtId="0" fontId="1" fillId="0" borderId="19" xfId="55" applyFont="1" applyBorder="1" applyAlignment="1">
      <alignment vertical="center" wrapText="1"/>
      <protection/>
    </xf>
    <xf numFmtId="0" fontId="0" fillId="0" borderId="19" xfId="0" applyBorder="1" applyAlignment="1">
      <alignment vertical="center" wrapText="1"/>
    </xf>
    <xf numFmtId="0" fontId="0" fillId="0" borderId="39" xfId="0" applyBorder="1" applyAlignment="1">
      <alignment vertical="center" wrapText="1"/>
    </xf>
    <xf numFmtId="0" fontId="1" fillId="0" borderId="42" xfId="55" applyFont="1" applyBorder="1" applyAlignment="1">
      <alignment horizontal="left" vertical="center" wrapText="1"/>
      <protection/>
    </xf>
    <xf numFmtId="0" fontId="1" fillId="0" borderId="55" xfId="55" applyFont="1" applyBorder="1" applyAlignment="1">
      <alignment horizontal="left" vertical="center" wrapText="1"/>
      <protection/>
    </xf>
    <xf numFmtId="0" fontId="1" fillId="0" borderId="43" xfId="55" applyFont="1" applyBorder="1" applyAlignment="1">
      <alignment horizontal="center" vertical="center"/>
      <protection/>
    </xf>
    <xf numFmtId="0" fontId="1" fillId="0" borderId="42" xfId="55" applyFont="1" applyBorder="1" applyAlignment="1">
      <alignment horizontal="center" vertical="center"/>
      <protection/>
    </xf>
    <xf numFmtId="0" fontId="1" fillId="0" borderId="55" xfId="55" applyFont="1" applyBorder="1" applyAlignment="1">
      <alignment horizontal="center" vertical="center"/>
      <protection/>
    </xf>
    <xf numFmtId="0" fontId="1" fillId="0" borderId="19" xfId="55" applyFont="1" applyBorder="1" applyAlignment="1">
      <alignment horizontal="left" vertical="center" wrapText="1"/>
      <protection/>
    </xf>
    <xf numFmtId="0" fontId="17" fillId="0" borderId="0" xfId="55" applyFont="1" applyAlignment="1">
      <alignment horizontal="center" vertical="center"/>
      <protection/>
    </xf>
    <xf numFmtId="0" fontId="1" fillId="0" borderId="46" xfId="55" applyFont="1" applyBorder="1" applyAlignment="1">
      <alignment horizontal="left" vertical="center" wrapText="1"/>
      <protection/>
    </xf>
    <xf numFmtId="0" fontId="1" fillId="0" borderId="34" xfId="55" applyFont="1" applyBorder="1" applyAlignment="1">
      <alignment horizontal="left" vertical="center" wrapText="1"/>
      <protection/>
    </xf>
    <xf numFmtId="0" fontId="17" fillId="0" borderId="26" xfId="55" applyFont="1" applyBorder="1" applyAlignment="1">
      <alignment horizontal="left" vertical="center" wrapText="1"/>
      <protection/>
    </xf>
    <xf numFmtId="0" fontId="1" fillId="0" borderId="41" xfId="55" applyFont="1" applyBorder="1" applyAlignment="1">
      <alignment horizontal="left" vertical="center" wrapText="1"/>
      <protection/>
    </xf>
    <xf numFmtId="0" fontId="11" fillId="36" borderId="24" xfId="0" applyFont="1" applyFill="1" applyBorder="1" applyAlignment="1">
      <alignment horizontal="center" wrapText="1"/>
    </xf>
    <xf numFmtId="0" fontId="11" fillId="36" borderId="0" xfId="0" applyFont="1" applyFill="1" applyBorder="1" applyAlignment="1">
      <alignment horizontal="center" wrapText="1"/>
    </xf>
    <xf numFmtId="0" fontId="18" fillId="36" borderId="56" xfId="0" applyFont="1" applyFill="1" applyBorder="1" applyAlignment="1">
      <alignment horizontal="center" vertical="center"/>
    </xf>
    <xf numFmtId="0" fontId="18" fillId="36" borderId="24" xfId="0" applyFont="1" applyFill="1" applyBorder="1" applyAlignment="1">
      <alignment horizontal="center" vertical="center"/>
    </xf>
    <xf numFmtId="0" fontId="18" fillId="36" borderId="43" xfId="0" applyFont="1" applyFill="1" applyBorder="1" applyAlignment="1">
      <alignment horizontal="center" vertical="center"/>
    </xf>
    <xf numFmtId="0" fontId="75" fillId="46" borderId="0" xfId="0" applyFont="1" applyFill="1" applyBorder="1" applyAlignment="1">
      <alignment horizontal="center"/>
    </xf>
    <xf numFmtId="0" fontId="11" fillId="36" borderId="57" xfId="0" applyFont="1" applyFill="1" applyBorder="1" applyAlignment="1">
      <alignment horizontal="center"/>
    </xf>
    <xf numFmtId="3" fontId="19" fillId="36" borderId="26" xfId="0" applyNumberFormat="1" applyFont="1" applyFill="1" applyBorder="1" applyAlignment="1">
      <alignment horizontal="center" vertical="center" wrapText="1"/>
    </xf>
    <xf numFmtId="3" fontId="19" fillId="36" borderId="41" xfId="0" applyNumberFormat="1" applyFont="1" applyFill="1" applyBorder="1" applyAlignment="1">
      <alignment horizontal="center" vertical="center" wrapText="1"/>
    </xf>
    <xf numFmtId="0" fontId="0" fillId="0" borderId="24" xfId="0" applyBorder="1" applyAlignment="1">
      <alignment wrapText="1"/>
    </xf>
    <xf numFmtId="0" fontId="0" fillId="0" borderId="23" xfId="0" applyBorder="1" applyAlignment="1">
      <alignment wrapText="1"/>
    </xf>
    <xf numFmtId="0" fontId="0" fillId="0" borderId="43" xfId="0" applyBorder="1" applyAlignment="1">
      <alignment wrapText="1"/>
    </xf>
    <xf numFmtId="0" fontId="0" fillId="0" borderId="55" xfId="0" applyBorder="1" applyAlignment="1">
      <alignment wrapText="1"/>
    </xf>
    <xf numFmtId="3" fontId="19" fillId="36" borderId="58" xfId="0" applyNumberFormat="1" applyFont="1" applyFill="1" applyBorder="1" applyAlignment="1">
      <alignment horizontal="center" vertical="center" wrapText="1"/>
    </xf>
    <xf numFmtId="0" fontId="11" fillId="34" borderId="21" xfId="0" applyFont="1" applyFill="1" applyBorder="1" applyAlignment="1">
      <alignment horizontal="center" vertical="center"/>
    </xf>
    <xf numFmtId="0" fontId="11" fillId="36" borderId="5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4" fillId="34" borderId="21" xfId="0" applyFont="1" applyFill="1" applyBorder="1" applyAlignment="1">
      <alignment horizontal="center" vertical="center"/>
    </xf>
    <xf numFmtId="0" fontId="14" fillId="40" borderId="0" xfId="0" applyFont="1" applyFill="1" applyBorder="1" applyAlignment="1">
      <alignment horizontal="right" vertical="center" wrapText="1"/>
    </xf>
    <xf numFmtId="0" fontId="20" fillId="36" borderId="0" xfId="0" applyFont="1" applyFill="1" applyBorder="1" applyAlignment="1">
      <alignment horizontal="left" wrapText="1"/>
    </xf>
    <xf numFmtId="0" fontId="20" fillId="36" borderId="23" xfId="0" applyFont="1" applyFill="1" applyBorder="1" applyAlignment="1">
      <alignment horizontal="left" wrapText="1"/>
    </xf>
    <xf numFmtId="2" fontId="14" fillId="46" borderId="0" xfId="0" applyNumberFormat="1" applyFont="1" applyFill="1" applyBorder="1" applyAlignment="1">
      <alignment horizontal="center"/>
    </xf>
    <xf numFmtId="0" fontId="12" fillId="48" borderId="43" xfId="0" applyFont="1" applyFill="1" applyBorder="1" applyAlignment="1">
      <alignment horizontal="center" vertical="center"/>
    </xf>
    <xf numFmtId="0" fontId="12" fillId="48" borderId="42" xfId="0" applyFont="1" applyFill="1" applyBorder="1" applyAlignment="1">
      <alignment horizontal="center" vertical="center"/>
    </xf>
    <xf numFmtId="0" fontId="12" fillId="48" borderId="55" xfId="0" applyFont="1" applyFill="1" applyBorder="1" applyAlignment="1">
      <alignment horizontal="center" vertical="center"/>
    </xf>
    <xf numFmtId="0" fontId="12" fillId="45" borderId="26" xfId="0" applyFont="1" applyFill="1" applyBorder="1" applyAlignment="1">
      <alignment horizontal="center" vertical="center"/>
    </xf>
    <xf numFmtId="0" fontId="12" fillId="45" borderId="27" xfId="0" applyFont="1" applyFill="1" applyBorder="1" applyAlignment="1">
      <alignment horizontal="center" vertical="center"/>
    </xf>
    <xf numFmtId="0" fontId="12" fillId="45" borderId="41" xfId="0" applyFont="1" applyFill="1" applyBorder="1" applyAlignment="1">
      <alignment horizontal="center" vertical="center"/>
    </xf>
    <xf numFmtId="0" fontId="12" fillId="45" borderId="43" xfId="0" applyFont="1" applyFill="1" applyBorder="1" applyAlignment="1">
      <alignment horizontal="center" vertical="center"/>
    </xf>
    <xf numFmtId="0" fontId="12" fillId="45" borderId="42" xfId="0" applyFont="1" applyFill="1" applyBorder="1" applyAlignment="1">
      <alignment horizontal="center" vertical="center"/>
    </xf>
    <xf numFmtId="0" fontId="12" fillId="45" borderId="55" xfId="0" applyFont="1" applyFill="1" applyBorder="1" applyAlignment="1">
      <alignment horizontal="center"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Border="1" applyAlignment="1">
      <alignment horizontal="center" vertical="center"/>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3" fontId="83" fillId="36" borderId="0" xfId="0" applyNumberFormat="1" applyFont="1" applyFill="1" applyBorder="1" applyAlignment="1">
      <alignment horizontal="center" vertical="center" wrapText="1"/>
    </xf>
    <xf numFmtId="0" fontId="21" fillId="38" borderId="21" xfId="0" applyFont="1" applyFill="1" applyBorder="1" applyAlignment="1">
      <alignment horizontal="center" wrapText="1"/>
    </xf>
    <xf numFmtId="0" fontId="11" fillId="0" borderId="24" xfId="0" applyFont="1" applyBorder="1" applyAlignment="1">
      <alignment horizontal="center"/>
    </xf>
    <xf numFmtId="0" fontId="11" fillId="0" borderId="0" xfId="0" applyFont="1" applyBorder="1" applyAlignment="1">
      <alignment horizontal="center"/>
    </xf>
    <xf numFmtId="0" fontId="11" fillId="0" borderId="23" xfId="0" applyFont="1" applyBorder="1" applyAlignment="1">
      <alignment horizontal="center"/>
    </xf>
    <xf numFmtId="0" fontId="12" fillId="45" borderId="47" xfId="0" applyFont="1" applyFill="1" applyBorder="1" applyAlignment="1">
      <alignment horizontal="center"/>
    </xf>
    <xf numFmtId="0" fontId="12" fillId="45" borderId="25" xfId="0" applyFont="1" applyFill="1" applyBorder="1" applyAlignment="1">
      <alignment horizontal="center"/>
    </xf>
    <xf numFmtId="0" fontId="12" fillId="45" borderId="48" xfId="0" applyFont="1" applyFill="1" applyBorder="1" applyAlignment="1">
      <alignment horizontal="center"/>
    </xf>
    <xf numFmtId="0" fontId="21" fillId="41" borderId="60" xfId="0" applyFont="1" applyFill="1" applyBorder="1" applyAlignment="1">
      <alignment horizontal="center"/>
    </xf>
    <xf numFmtId="0" fontId="21" fillId="41" borderId="61" xfId="0" applyFont="1" applyFill="1" applyBorder="1" applyAlignment="1">
      <alignment horizontal="center"/>
    </xf>
    <xf numFmtId="0" fontId="21" fillId="41" borderId="62" xfId="0" applyFont="1" applyFill="1" applyBorder="1" applyAlignment="1">
      <alignment horizontal="center"/>
    </xf>
    <xf numFmtId="0" fontId="12" fillId="45" borderId="46" xfId="0" applyFont="1" applyFill="1" applyBorder="1" applyAlignment="1">
      <alignment horizontal="center"/>
    </xf>
    <xf numFmtId="0" fontId="12" fillId="45" borderId="35" xfId="0" applyFont="1" applyFill="1" applyBorder="1" applyAlignment="1">
      <alignment horizontal="center"/>
    </xf>
    <xf numFmtId="0" fontId="12" fillId="45" borderId="34" xfId="0" applyFont="1" applyFill="1" applyBorder="1" applyAlignment="1">
      <alignment horizontal="center"/>
    </xf>
    <xf numFmtId="0" fontId="14" fillId="45" borderId="53" xfId="0" applyFont="1" applyFill="1" applyBorder="1" applyAlignment="1">
      <alignment horizontal="center"/>
    </xf>
    <xf numFmtId="0" fontId="14" fillId="45" borderId="37" xfId="0" applyFont="1" applyFill="1" applyBorder="1" applyAlignment="1">
      <alignment horizontal="center"/>
    </xf>
    <xf numFmtId="0" fontId="14" fillId="45" borderId="63"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dxfs count="1">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161925</xdr:rowOff>
    </xdr:from>
    <xdr:to>
      <xdr:col>5</xdr:col>
      <xdr:colOff>238125</xdr:colOff>
      <xdr:row>29</xdr:row>
      <xdr:rowOff>171450</xdr:rowOff>
    </xdr:to>
    <xdr:sp fLocksText="0">
      <xdr:nvSpPr>
        <xdr:cNvPr id="1" name="Text Box 5"/>
        <xdr:cNvSpPr txBox="1">
          <a:spLocks noChangeArrowheads="1"/>
        </xdr:cNvSpPr>
      </xdr:nvSpPr>
      <xdr:spPr>
        <a:xfrm>
          <a:off x="19050" y="5000625"/>
          <a:ext cx="4267200" cy="1009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3">
    <tabColor indexed="22"/>
  </sheetPr>
  <dimension ref="A3:G39"/>
  <sheetViews>
    <sheetView zoomScale="75" zoomScaleNormal="75" zoomScaleSheetLayoutView="75" zoomScalePageLayoutView="0" workbookViewId="0" topLeftCell="A1">
      <selection activeCell="A39" sqref="A39"/>
    </sheetView>
  </sheetViews>
  <sheetFormatPr defaultColWidth="11.00390625" defaultRowHeight="15"/>
  <sheetData>
    <row r="3" spans="2:4" ht="19.5">
      <c r="B3" s="1" t="s">
        <v>0</v>
      </c>
      <c r="C3" s="1"/>
      <c r="D3" s="1"/>
    </row>
    <row r="4" spans="1:7" ht="15.75">
      <c r="A4" s="2"/>
      <c r="B4" s="2"/>
      <c r="C4" s="2"/>
      <c r="D4" s="2"/>
      <c r="E4" s="2"/>
      <c r="F4" s="2"/>
      <c r="G4" s="2"/>
    </row>
    <row r="5" spans="1:7" ht="19.5">
      <c r="A5" s="2"/>
      <c r="B5" s="3" t="s">
        <v>1</v>
      </c>
      <c r="C5" s="2"/>
      <c r="D5" s="2"/>
      <c r="E5" s="2"/>
      <c r="F5" s="2"/>
      <c r="G5" s="2"/>
    </row>
    <row r="8" spans="2:7" ht="15.75">
      <c r="B8" s="4" t="s">
        <v>2</v>
      </c>
      <c r="C8" s="5"/>
      <c r="D8" s="5"/>
      <c r="E8" s="5"/>
      <c r="F8" s="5"/>
      <c r="G8" s="6"/>
    </row>
    <row r="9" spans="2:7" ht="15.75">
      <c r="B9" s="7"/>
      <c r="C9" s="8"/>
      <c r="D9" s="8"/>
      <c r="E9" s="8"/>
      <c r="F9" s="8"/>
      <c r="G9" s="9"/>
    </row>
    <row r="10" spans="2:7" ht="15.75">
      <c r="B10" s="10"/>
      <c r="C10" s="11"/>
      <c r="D10" s="11"/>
      <c r="E10" s="11"/>
      <c r="F10" s="11"/>
      <c r="G10" s="12"/>
    </row>
    <row r="11" spans="2:7" ht="15.75">
      <c r="B11" s="4" t="s">
        <v>3</v>
      </c>
      <c r="C11" s="5"/>
      <c r="D11" s="5"/>
      <c r="E11" s="5"/>
      <c r="F11" s="5"/>
      <c r="G11" s="6"/>
    </row>
    <row r="12" spans="2:7" ht="15.75">
      <c r="B12" s="7"/>
      <c r="C12" s="8"/>
      <c r="D12" s="8"/>
      <c r="E12" s="8"/>
      <c r="F12" s="8"/>
      <c r="G12" s="9"/>
    </row>
    <row r="13" spans="2:7" ht="15.75">
      <c r="B13" s="10"/>
      <c r="C13" s="11"/>
      <c r="D13" s="11"/>
      <c r="E13" s="11"/>
      <c r="F13" s="11"/>
      <c r="G13" s="12"/>
    </row>
    <row r="14" spans="2:7" ht="15.75">
      <c r="B14" s="4" t="s">
        <v>4</v>
      </c>
      <c r="C14" s="7"/>
      <c r="D14" s="5"/>
      <c r="F14" s="5"/>
      <c r="G14" s="6"/>
    </row>
    <row r="15" spans="2:7" ht="15.75">
      <c r="B15" s="5" t="s">
        <v>5</v>
      </c>
      <c r="C15" s="8" t="s">
        <v>6</v>
      </c>
      <c r="D15" s="8"/>
      <c r="E15" s="8"/>
      <c r="F15" s="8"/>
      <c r="G15" s="9"/>
    </row>
    <row r="16" spans="2:7" ht="15.75">
      <c r="B16" s="10"/>
      <c r="C16" s="11"/>
      <c r="D16" s="11"/>
      <c r="E16" s="11"/>
      <c r="F16" s="11"/>
      <c r="G16" s="12"/>
    </row>
    <row r="17" spans="2:7" ht="15.75">
      <c r="B17" s="4" t="s">
        <v>7</v>
      </c>
      <c r="C17" s="5"/>
      <c r="D17" s="7"/>
      <c r="E17" s="5"/>
      <c r="F17" s="5"/>
      <c r="G17" s="6"/>
    </row>
    <row r="18" spans="3:7" ht="15.75">
      <c r="C18" s="8"/>
      <c r="D18" s="8"/>
      <c r="E18" s="8"/>
      <c r="F18" s="8"/>
      <c r="G18" s="9"/>
    </row>
    <row r="19" spans="2:7" ht="15.75">
      <c r="B19" s="10"/>
      <c r="C19" s="11"/>
      <c r="D19" s="11"/>
      <c r="E19" s="11"/>
      <c r="F19" s="11"/>
      <c r="G19" s="12"/>
    </row>
    <row r="20" spans="2:7" ht="15.75">
      <c r="B20" s="4" t="s">
        <v>8</v>
      </c>
      <c r="C20" s="5"/>
      <c r="D20" s="5"/>
      <c r="E20" s="5"/>
      <c r="F20" s="5"/>
      <c r="G20" s="6"/>
    </row>
    <row r="21" spans="2:7" ht="15.75">
      <c r="B21" s="7"/>
      <c r="C21" s="8"/>
      <c r="D21" s="8"/>
      <c r="E21" s="8"/>
      <c r="F21" s="8"/>
      <c r="G21" s="9"/>
    </row>
    <row r="22" spans="2:7" ht="15.75">
      <c r="B22" s="10"/>
      <c r="C22" s="11"/>
      <c r="D22" s="11"/>
      <c r="E22" s="11"/>
      <c r="F22" s="11"/>
      <c r="G22" s="12"/>
    </row>
    <row r="23" spans="2:7" ht="15.75">
      <c r="B23" s="4" t="s">
        <v>9</v>
      </c>
      <c r="C23" s="5"/>
      <c r="D23" s="5"/>
      <c r="E23" s="5"/>
      <c r="F23" s="5"/>
      <c r="G23" s="6"/>
    </row>
    <row r="24" spans="2:7" ht="15.75">
      <c r="B24" s="7"/>
      <c r="C24" s="8"/>
      <c r="D24" s="8"/>
      <c r="E24" s="8"/>
      <c r="F24" s="8"/>
      <c r="G24" s="9"/>
    </row>
    <row r="25" spans="2:7" ht="15.75">
      <c r="B25" s="10"/>
      <c r="C25" s="11"/>
      <c r="D25" s="11"/>
      <c r="E25" s="11"/>
      <c r="F25" s="11"/>
      <c r="G25" s="12"/>
    </row>
    <row r="26" spans="2:7" ht="15.75">
      <c r="B26" s="4" t="s">
        <v>10</v>
      </c>
      <c r="C26" s="5"/>
      <c r="D26" s="5"/>
      <c r="E26" s="5"/>
      <c r="F26" s="5"/>
      <c r="G26" s="6"/>
    </row>
    <row r="27" spans="2:7" ht="15.75">
      <c r="B27" s="7"/>
      <c r="C27" s="8"/>
      <c r="D27" s="8"/>
      <c r="E27" s="8"/>
      <c r="F27" s="8"/>
      <c r="G27" s="9"/>
    </row>
    <row r="28" spans="2:7" ht="15.75">
      <c r="B28" s="10"/>
      <c r="C28" s="11"/>
      <c r="D28" s="11"/>
      <c r="E28" s="11"/>
      <c r="F28" s="11"/>
      <c r="G28" s="12"/>
    </row>
    <row r="29" spans="2:7" ht="15">
      <c r="B29" s="4" t="s">
        <v>11</v>
      </c>
      <c r="C29" s="5"/>
      <c r="D29" s="5"/>
      <c r="E29" s="5"/>
      <c r="F29" s="5"/>
      <c r="G29" s="6"/>
    </row>
    <row r="30" spans="2:7" ht="15">
      <c r="B30" s="7"/>
      <c r="C30" s="8"/>
      <c r="D30" s="8"/>
      <c r="E30" s="8"/>
      <c r="F30" s="8"/>
      <c r="G30" s="9"/>
    </row>
    <row r="31" spans="2:7" ht="15">
      <c r="B31" s="10"/>
      <c r="C31" s="11"/>
      <c r="D31" s="11"/>
      <c r="E31" s="11"/>
      <c r="F31" s="11"/>
      <c r="G31" s="12"/>
    </row>
    <row r="32" spans="2:7" ht="15">
      <c r="B32" s="4" t="s">
        <v>12</v>
      </c>
      <c r="C32" s="5"/>
      <c r="D32" s="5"/>
      <c r="E32" s="5"/>
      <c r="F32" s="5"/>
      <c r="G32" s="6"/>
    </row>
    <row r="33" ht="15">
      <c r="A33" s="13" t="s">
        <v>13</v>
      </c>
    </row>
    <row r="34" ht="15">
      <c r="A34" s="13"/>
    </row>
    <row r="35" ht="15">
      <c r="A35" s="13"/>
    </row>
    <row r="36" ht="15.75">
      <c r="A36" s="13"/>
    </row>
    <row r="38" spans="1:7" ht="15.75">
      <c r="A38" s="199" t="s">
        <v>14</v>
      </c>
      <c r="B38" s="199"/>
      <c r="C38" s="199"/>
      <c r="D38" s="199"/>
      <c r="E38" s="199"/>
      <c r="F38" s="199"/>
      <c r="G38" s="199"/>
    </row>
    <row r="39" spans="1:7" ht="15.75">
      <c r="A39" s="14" t="s">
        <v>15</v>
      </c>
      <c r="B39" s="15"/>
      <c r="C39" s="15"/>
      <c r="D39" s="15"/>
      <c r="E39" s="15"/>
      <c r="F39" s="15"/>
      <c r="G39" s="15"/>
    </row>
  </sheetData>
  <sheetProtection selectLockedCells="1" selectUnlockedCells="1"/>
  <mergeCells count="1">
    <mergeCell ref="A38:G38"/>
  </mergeCells>
  <printOptions/>
  <pageMargins left="0.75" right="0.75" top="1" bottom="1" header="0.5118055555555555" footer="0.5118055555555555"/>
  <pageSetup horizontalDpi="300" verticalDpi="300" orientation="portrait" paperSize="9" scale="82" r:id="rId3"/>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sheetPr codeName="Hoja14">
    <tabColor indexed="22"/>
  </sheetPr>
  <dimension ref="A3:G33"/>
  <sheetViews>
    <sheetView showGridLines="0"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19.5">
      <c r="B3" s="16" t="s">
        <v>16</v>
      </c>
      <c r="C3" s="16"/>
      <c r="D3" s="16"/>
      <c r="E3" s="2"/>
      <c r="F3" s="2"/>
    </row>
    <row r="4" spans="1:7" ht="15.75">
      <c r="A4" s="4"/>
      <c r="B4" s="5"/>
      <c r="C4" s="5"/>
      <c r="D4" s="5"/>
      <c r="E4" s="5"/>
      <c r="F4" s="5"/>
      <c r="G4" s="6"/>
    </row>
    <row r="5" spans="1:7" ht="15.75">
      <c r="A5" s="17"/>
      <c r="B5" s="8"/>
      <c r="C5" s="8"/>
      <c r="D5" s="8"/>
      <c r="E5" s="8"/>
      <c r="F5" s="8"/>
      <c r="G5" s="9"/>
    </row>
    <row r="6" spans="1:7" ht="15.75">
      <c r="A6" s="17"/>
      <c r="B6" s="8"/>
      <c r="C6" s="8"/>
      <c r="D6" s="8"/>
      <c r="E6" s="8"/>
      <c r="F6" s="8"/>
      <c r="G6" s="9"/>
    </row>
    <row r="7" spans="1:7" ht="15.75">
      <c r="A7" s="17"/>
      <c r="B7" s="8"/>
      <c r="C7" s="8"/>
      <c r="D7" s="8"/>
      <c r="E7" s="8"/>
      <c r="F7" s="8"/>
      <c r="G7" s="9"/>
    </row>
    <row r="8" spans="1:7" ht="15.75">
      <c r="A8" s="17"/>
      <c r="B8" s="8"/>
      <c r="C8" s="8"/>
      <c r="D8" s="8"/>
      <c r="E8" s="8"/>
      <c r="F8" s="8"/>
      <c r="G8" s="9"/>
    </row>
    <row r="9" spans="1:7" ht="15.75">
      <c r="A9" s="17"/>
      <c r="B9" s="8"/>
      <c r="C9" s="8"/>
      <c r="D9" s="8"/>
      <c r="E9" s="8"/>
      <c r="F9" s="8"/>
      <c r="G9" s="9"/>
    </row>
    <row r="10" spans="1:7" ht="15.75">
      <c r="A10" s="17"/>
      <c r="B10" s="8"/>
      <c r="C10" s="8"/>
      <c r="D10" s="8"/>
      <c r="E10" s="8"/>
      <c r="F10" s="8"/>
      <c r="G10" s="9"/>
    </row>
    <row r="11" spans="1:7" ht="15.75">
      <c r="A11" s="17"/>
      <c r="B11" s="8"/>
      <c r="C11" s="8"/>
      <c r="D11" s="8"/>
      <c r="E11" s="8"/>
      <c r="F11" s="8"/>
      <c r="G11" s="9"/>
    </row>
    <row r="12" spans="1:7" ht="15.75">
      <c r="A12" s="17"/>
      <c r="B12" s="8"/>
      <c r="C12" s="8"/>
      <c r="D12" s="8"/>
      <c r="E12" s="8"/>
      <c r="F12" s="8"/>
      <c r="G12" s="9"/>
    </row>
    <row r="13" spans="1:7" ht="15.75">
      <c r="A13" s="17"/>
      <c r="B13" s="8"/>
      <c r="C13" s="8"/>
      <c r="D13" s="8"/>
      <c r="E13" s="8"/>
      <c r="F13" s="8"/>
      <c r="G13" s="9"/>
    </row>
    <row r="14" spans="1:7" ht="15.75">
      <c r="A14" s="17"/>
      <c r="B14" s="8"/>
      <c r="C14" s="8"/>
      <c r="D14" s="8"/>
      <c r="E14" s="8"/>
      <c r="F14" s="8"/>
      <c r="G14" s="9"/>
    </row>
    <row r="15" spans="1:7" ht="15.75">
      <c r="A15" s="17"/>
      <c r="B15" s="8"/>
      <c r="C15" s="8"/>
      <c r="D15" s="8"/>
      <c r="E15" s="8"/>
      <c r="F15" s="8"/>
      <c r="G15" s="9"/>
    </row>
    <row r="16" spans="1:7" ht="15.75">
      <c r="A16" s="17"/>
      <c r="B16" s="8"/>
      <c r="C16" s="8"/>
      <c r="D16" s="8"/>
      <c r="E16" s="8"/>
      <c r="F16" s="8"/>
      <c r="G16" s="9"/>
    </row>
    <row r="17" spans="1:7" ht="15.75">
      <c r="A17" s="17"/>
      <c r="B17" s="8"/>
      <c r="C17" s="8"/>
      <c r="D17" s="8"/>
      <c r="E17" s="8"/>
      <c r="F17" s="8"/>
      <c r="G17" s="9"/>
    </row>
    <row r="18" spans="1:7" ht="15.75">
      <c r="A18" s="17"/>
      <c r="B18" s="8"/>
      <c r="C18" s="8"/>
      <c r="D18" s="8"/>
      <c r="E18" s="8"/>
      <c r="F18" s="8"/>
      <c r="G18" s="9"/>
    </row>
    <row r="19" spans="1:7" ht="15.75">
      <c r="A19" s="17"/>
      <c r="B19" s="8"/>
      <c r="C19" s="8"/>
      <c r="D19" s="8"/>
      <c r="E19" s="8"/>
      <c r="F19" s="8"/>
      <c r="G19" s="9"/>
    </row>
    <row r="20" spans="1:7" ht="15.75">
      <c r="A20" s="17"/>
      <c r="B20" s="8"/>
      <c r="C20" s="8"/>
      <c r="D20" s="8"/>
      <c r="E20" s="8"/>
      <c r="F20" s="8"/>
      <c r="G20" s="9"/>
    </row>
    <row r="21" spans="1:7" ht="16.5">
      <c r="A21" s="17"/>
      <c r="B21" s="18"/>
      <c r="C21" s="8"/>
      <c r="D21" s="8"/>
      <c r="E21" s="8"/>
      <c r="F21" s="8"/>
      <c r="G21" s="9"/>
    </row>
    <row r="22" spans="1:7" ht="15.75">
      <c r="A22" s="17"/>
      <c r="B22" s="8"/>
      <c r="C22" s="8"/>
      <c r="D22" s="8"/>
      <c r="E22" s="8"/>
      <c r="F22" s="8"/>
      <c r="G22" s="9"/>
    </row>
    <row r="23" spans="1:7" ht="15.75">
      <c r="A23" s="17"/>
      <c r="B23" s="8"/>
      <c r="C23" s="8"/>
      <c r="D23" s="8"/>
      <c r="E23" s="8"/>
      <c r="F23" s="8"/>
      <c r="G23" s="9"/>
    </row>
    <row r="24" spans="1:7" ht="15.75">
      <c r="A24" s="10"/>
      <c r="B24" s="11"/>
      <c r="C24" s="11"/>
      <c r="D24" s="11"/>
      <c r="E24" s="11"/>
      <c r="F24" s="11"/>
      <c r="G24" s="12"/>
    </row>
    <row r="25" ht="16.5">
      <c r="A25" s="19" t="s">
        <v>17</v>
      </c>
    </row>
    <row r="26" spans="1:7" ht="15.75">
      <c r="A26" s="4" t="e">
        <f>#REF!</f>
        <v>#REF!</v>
      </c>
      <c r="B26" s="5"/>
      <c r="C26" s="5"/>
      <c r="D26" s="5"/>
      <c r="E26" s="5"/>
      <c r="F26" s="5"/>
      <c r="G26" s="6"/>
    </row>
    <row r="27" spans="1:7" ht="15.75">
      <c r="A27" s="10"/>
      <c r="B27" s="11"/>
      <c r="C27" s="11"/>
      <c r="D27" s="11"/>
      <c r="E27" s="11"/>
      <c r="F27" s="11"/>
      <c r="G27" s="12"/>
    </row>
    <row r="29" spans="1:7" ht="15.75">
      <c r="A29" s="4"/>
      <c r="B29" s="5"/>
      <c r="C29" s="5"/>
      <c r="D29" s="5"/>
      <c r="E29" s="5"/>
      <c r="F29" s="5"/>
      <c r="G29" s="6"/>
    </row>
    <row r="30" spans="1:7" ht="15.75">
      <c r="A30" s="10"/>
      <c r="B30" s="11"/>
      <c r="C30" s="11"/>
      <c r="D30" s="11"/>
      <c r="E30" s="11"/>
      <c r="F30" s="11"/>
      <c r="G30" s="12"/>
    </row>
    <row r="33" ht="16.5">
      <c r="B33" s="19" t="s">
        <v>18</v>
      </c>
    </row>
  </sheetData>
  <sheetProtection selectLockedCells="1" selectUnlockedCells="1"/>
  <printOptions/>
  <pageMargins left="0.75" right="0.75" top="1" bottom="1" header="0.5118055555555555" footer="0.5118055555555555"/>
  <pageSetup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8"/>
  <sheetViews>
    <sheetView showGridLines="0" view="pageBreakPreview" zoomScale="75" zoomScaleNormal="85" zoomScaleSheetLayoutView="75" zoomScalePageLayoutView="0" workbookViewId="0" topLeftCell="A7">
      <selection activeCell="C20" sqref="C20:F20"/>
    </sheetView>
  </sheetViews>
  <sheetFormatPr defaultColWidth="11.00390625" defaultRowHeight="15"/>
  <cols>
    <col min="1" max="1" width="5.50390625" style="8" bestFit="1" customWidth="1"/>
    <col min="2" max="2" width="2.375" style="8" bestFit="1" customWidth="1"/>
    <col min="3" max="3" width="83.75390625" style="0" customWidth="1"/>
    <col min="4" max="4" width="2.00390625" style="0" customWidth="1"/>
    <col min="6" max="6" width="64.125" style="0" customWidth="1"/>
  </cols>
  <sheetData>
    <row r="1" spans="1:16" ht="76.5" customHeight="1">
      <c r="A1" s="209" t="s">
        <v>191</v>
      </c>
      <c r="B1" s="209"/>
      <c r="C1" s="209"/>
      <c r="D1" s="209"/>
      <c r="E1" s="209"/>
      <c r="F1" s="209"/>
      <c r="G1" s="137"/>
      <c r="H1" s="137"/>
      <c r="I1" s="137"/>
      <c r="J1" s="137"/>
      <c r="K1" s="137"/>
      <c r="L1" s="137"/>
      <c r="M1" s="137"/>
      <c r="N1" s="137"/>
      <c r="O1" s="137"/>
      <c r="P1" s="137"/>
    </row>
    <row r="2" spans="1:12" ht="29.25" customHeight="1">
      <c r="A2" s="138">
        <v>11</v>
      </c>
      <c r="B2" s="139" t="s">
        <v>175</v>
      </c>
      <c r="C2" s="211" t="s">
        <v>162</v>
      </c>
      <c r="D2" s="211"/>
      <c r="E2" s="211"/>
      <c r="F2" s="211"/>
      <c r="G2" s="67"/>
      <c r="H2" s="67"/>
      <c r="I2" s="67"/>
      <c r="J2" s="67"/>
      <c r="K2" s="67"/>
      <c r="L2" s="67"/>
    </row>
    <row r="3" spans="3:6" ht="15.75">
      <c r="C3" s="129"/>
      <c r="D3" s="8"/>
      <c r="E3" s="8"/>
      <c r="F3" s="8"/>
    </row>
    <row r="4" spans="1:6" ht="15.75">
      <c r="A4" s="193" t="s">
        <v>175</v>
      </c>
      <c r="B4" s="210" t="s">
        <v>190</v>
      </c>
      <c r="C4" s="210"/>
      <c r="D4" s="210"/>
      <c r="E4" s="210"/>
      <c r="F4" s="210"/>
    </row>
    <row r="5" spans="1:6" ht="18">
      <c r="A5" s="193" t="s">
        <v>175</v>
      </c>
      <c r="B5" s="203" t="s">
        <v>205</v>
      </c>
      <c r="C5" s="203"/>
      <c r="D5" s="203"/>
      <c r="E5" s="203"/>
      <c r="F5" s="203"/>
    </row>
    <row r="6" spans="1:6" ht="18">
      <c r="A6" s="193" t="s">
        <v>175</v>
      </c>
      <c r="B6" s="203" t="s">
        <v>212</v>
      </c>
      <c r="C6" s="203"/>
      <c r="D6" s="203"/>
      <c r="E6" s="203"/>
      <c r="F6" s="203"/>
    </row>
    <row r="7" spans="1:6" ht="18">
      <c r="A7" s="193" t="s">
        <v>175</v>
      </c>
      <c r="B7" s="203" t="s">
        <v>213</v>
      </c>
      <c r="C7" s="203"/>
      <c r="D7" s="203"/>
      <c r="E7" s="203"/>
      <c r="F7" s="203"/>
    </row>
    <row r="8" spans="1:6" ht="15.75">
      <c r="A8" s="193" t="s">
        <v>175</v>
      </c>
      <c r="B8" s="208" t="s">
        <v>192</v>
      </c>
      <c r="C8" s="208"/>
      <c r="D8" s="208"/>
      <c r="E8" s="208"/>
      <c r="F8" s="208"/>
    </row>
    <row r="9" spans="1:6" ht="19.5" customHeight="1">
      <c r="A9" s="193" t="s">
        <v>175</v>
      </c>
      <c r="B9" s="203" t="s">
        <v>193</v>
      </c>
      <c r="C9" s="203"/>
      <c r="D9" s="203"/>
      <c r="E9" s="203"/>
      <c r="F9" s="203"/>
    </row>
    <row r="10" spans="1:6" ht="30" customHeight="1">
      <c r="A10" s="193" t="s">
        <v>175</v>
      </c>
      <c r="B10" s="204" t="s">
        <v>194</v>
      </c>
      <c r="C10" s="204"/>
      <c r="D10" s="204"/>
      <c r="E10" s="204"/>
      <c r="F10" s="204"/>
    </row>
    <row r="11" spans="1:6" ht="30" customHeight="1">
      <c r="A11" s="194" t="s">
        <v>175</v>
      </c>
      <c r="B11" s="203" t="s">
        <v>214</v>
      </c>
      <c r="C11" s="203"/>
      <c r="D11" s="203"/>
      <c r="E11" s="203"/>
      <c r="F11" s="203"/>
    </row>
    <row r="12" spans="3:6" ht="15.75">
      <c r="C12" s="8"/>
      <c r="D12" s="8"/>
      <c r="E12" s="8"/>
      <c r="F12" s="8"/>
    </row>
    <row r="13" spans="3:6" ht="15.75">
      <c r="C13" s="8"/>
      <c r="D13" s="8"/>
      <c r="E13" s="8"/>
      <c r="F13" s="8"/>
    </row>
    <row r="14" spans="3:6" ht="15.75">
      <c r="C14" s="8"/>
      <c r="D14" s="8"/>
      <c r="E14" s="8"/>
      <c r="F14" s="8"/>
    </row>
    <row r="15" spans="3:6" ht="15.75">
      <c r="C15" s="8"/>
      <c r="D15" s="8"/>
      <c r="E15" s="8"/>
      <c r="F15" s="8"/>
    </row>
    <row r="16" spans="3:11" ht="15.75">
      <c r="C16" s="8"/>
      <c r="D16" s="8"/>
      <c r="E16" s="8"/>
      <c r="F16" s="8"/>
      <c r="G16" s="8"/>
      <c r="H16" s="8"/>
      <c r="I16" s="8"/>
      <c r="J16" s="8"/>
      <c r="K16" s="8"/>
    </row>
    <row r="17" spans="3:11" ht="15.75">
      <c r="C17" s="130" t="s">
        <v>203</v>
      </c>
      <c r="D17" s="8"/>
      <c r="E17" s="8"/>
      <c r="F17" s="29"/>
      <c r="G17" s="8"/>
      <c r="H17" s="8"/>
      <c r="I17" s="8"/>
      <c r="J17" s="8"/>
      <c r="K17" s="8"/>
    </row>
    <row r="18" spans="3:11" ht="15.75">
      <c r="C18" s="131" t="s">
        <v>189</v>
      </c>
      <c r="D18" s="8"/>
      <c r="E18" s="8"/>
      <c r="F18" s="205"/>
      <c r="G18" s="205"/>
      <c r="H18" s="205"/>
      <c r="I18" s="205"/>
      <c r="J18" s="205"/>
      <c r="K18" s="205"/>
    </row>
    <row r="19" spans="3:11" ht="15.75">
      <c r="C19" s="206" t="s">
        <v>215</v>
      </c>
      <c r="D19" s="207"/>
      <c r="E19" s="207"/>
      <c r="F19" s="207"/>
      <c r="G19" s="8"/>
      <c r="H19" s="8"/>
      <c r="I19" s="8"/>
      <c r="J19" s="8"/>
      <c r="K19" s="8"/>
    </row>
    <row r="20" spans="3:11" ht="15.75">
      <c r="C20" s="206" t="s">
        <v>151</v>
      </c>
      <c r="D20" s="207"/>
      <c r="E20" s="207"/>
      <c r="F20" s="207"/>
      <c r="G20" s="8"/>
      <c r="H20" s="8"/>
      <c r="I20" s="8"/>
      <c r="J20" s="8"/>
      <c r="K20" s="8"/>
    </row>
    <row r="21" spans="3:11" ht="15.75">
      <c r="C21" s="131" t="s">
        <v>187</v>
      </c>
      <c r="D21" s="8"/>
      <c r="E21" s="8"/>
      <c r="F21" s="8"/>
      <c r="G21" s="8"/>
      <c r="H21" s="8"/>
      <c r="I21" s="8"/>
      <c r="J21" s="8"/>
      <c r="K21" s="8"/>
    </row>
    <row r="22" spans="3:6" ht="17.25" customHeight="1">
      <c r="C22" s="131" t="s">
        <v>188</v>
      </c>
      <c r="D22" s="8"/>
      <c r="E22" s="8"/>
      <c r="F22" s="8"/>
    </row>
    <row r="23" spans="3:6" ht="60" customHeight="1">
      <c r="C23" s="200" t="s">
        <v>216</v>
      </c>
      <c r="D23" s="201"/>
      <c r="E23" s="202"/>
      <c r="F23" s="202"/>
    </row>
    <row r="24" spans="1:6" ht="36" customHeight="1">
      <c r="A24" s="193" t="s">
        <v>175</v>
      </c>
      <c r="B24" s="203" t="s">
        <v>217</v>
      </c>
      <c r="C24" s="203"/>
      <c r="D24" s="203"/>
      <c r="E24" s="203"/>
      <c r="F24" s="203"/>
    </row>
    <row r="25" spans="3:6" ht="42.75" customHeight="1">
      <c r="C25" s="136"/>
      <c r="D25" s="195"/>
      <c r="E25" s="195"/>
      <c r="F25" s="195"/>
    </row>
    <row r="26" spans="3:6" ht="15.75">
      <c r="C26" s="131"/>
      <c r="D26" s="8"/>
      <c r="E26" s="8"/>
      <c r="F26" s="8"/>
    </row>
    <row r="27" spans="3:6" ht="15.75">
      <c r="C27" s="131"/>
      <c r="D27" s="8"/>
      <c r="E27" s="8"/>
      <c r="F27" s="8"/>
    </row>
    <row r="28" spans="3:6" ht="15.75">
      <c r="C28" s="8"/>
      <c r="D28" s="8"/>
      <c r="E28" s="8"/>
      <c r="F28" s="8"/>
    </row>
  </sheetData>
  <sheetProtection/>
  <mergeCells count="15">
    <mergeCell ref="B8:F8"/>
    <mergeCell ref="B9:F9"/>
    <mergeCell ref="A1:F1"/>
    <mergeCell ref="B6:F6"/>
    <mergeCell ref="B4:F4"/>
    <mergeCell ref="B5:F5"/>
    <mergeCell ref="C2:F2"/>
    <mergeCell ref="B7:F7"/>
    <mergeCell ref="C23:F23"/>
    <mergeCell ref="B24:F24"/>
    <mergeCell ref="B10:F10"/>
    <mergeCell ref="B11:F11"/>
    <mergeCell ref="F18:K18"/>
    <mergeCell ref="C19:F19"/>
    <mergeCell ref="C20:F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3"/>
  <legacyDrawing r:id="rId2"/>
  <oleObjects>
    <oleObject progId="Equation.3" shapeId="966804" r:id="rId1"/>
  </oleObject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N89"/>
  <sheetViews>
    <sheetView showZeros="0" tabSelected="1" zoomScalePageLayoutView="0" workbookViewId="0" topLeftCell="A1">
      <selection activeCell="J18" sqref="J18"/>
    </sheetView>
  </sheetViews>
  <sheetFormatPr defaultColWidth="11.00390625" defaultRowHeight="15"/>
  <cols>
    <col min="1" max="1" width="1.00390625" style="86" customWidth="1"/>
    <col min="2" max="2" width="20.00390625" style="86" customWidth="1"/>
    <col min="3" max="3" width="14.125" style="86" customWidth="1"/>
    <col min="4" max="4" width="18.25390625" style="86" customWidth="1"/>
    <col min="5" max="5" width="12.125" style="86" customWidth="1"/>
    <col min="6" max="6" width="19.375" style="86" customWidth="1"/>
    <col min="7" max="7" width="9.00390625" style="86" customWidth="1"/>
    <col min="8" max="8" width="6.375" style="86" customWidth="1"/>
    <col min="9" max="14" width="35.625" style="86" customWidth="1"/>
    <col min="15" max="16384" width="11.00390625" style="86" customWidth="1"/>
  </cols>
  <sheetData>
    <row r="1" spans="2:14" ht="18" customHeight="1" thickBot="1">
      <c r="B1" s="232" t="s">
        <v>139</v>
      </c>
      <c r="C1" s="232"/>
      <c r="D1" s="232"/>
      <c r="E1" s="232"/>
      <c r="F1" s="232"/>
      <c r="G1" s="232"/>
      <c r="H1" s="123"/>
      <c r="I1" s="124"/>
      <c r="J1" s="124"/>
      <c r="K1" s="124"/>
      <c r="L1" s="124"/>
      <c r="M1" s="124"/>
      <c r="N1" s="124"/>
    </row>
    <row r="2" spans="1:14" ht="6" customHeight="1" thickTop="1">
      <c r="A2" s="87"/>
      <c r="B2" s="125"/>
      <c r="C2" s="125"/>
      <c r="D2" s="125"/>
      <c r="E2" s="125"/>
      <c r="F2" s="125"/>
      <c r="G2" s="125"/>
      <c r="H2" s="126"/>
      <c r="I2" s="124"/>
      <c r="J2" s="124"/>
      <c r="K2" s="124"/>
      <c r="L2" s="124"/>
      <c r="M2" s="124"/>
      <c r="N2" s="124"/>
    </row>
    <row r="3" spans="1:8" ht="12.75">
      <c r="A3" s="88"/>
      <c r="B3" s="29" t="s">
        <v>201</v>
      </c>
      <c r="C3" s="89"/>
      <c r="D3" s="89"/>
      <c r="E3" s="89"/>
      <c r="F3" s="89"/>
      <c r="G3" s="89"/>
      <c r="H3" s="90"/>
    </row>
    <row r="4" spans="1:8" ht="6" customHeight="1">
      <c r="A4" s="88"/>
      <c r="B4" s="89"/>
      <c r="C4" s="89"/>
      <c r="D4" s="89"/>
      <c r="E4" s="89"/>
      <c r="F4" s="89"/>
      <c r="G4" s="89"/>
      <c r="H4" s="90"/>
    </row>
    <row r="5" spans="1:8" ht="27.75" customHeight="1" thickBot="1">
      <c r="A5" s="88"/>
      <c r="B5" s="233" t="s">
        <v>195</v>
      </c>
      <c r="C5" s="234"/>
      <c r="D5" s="233" t="s">
        <v>196</v>
      </c>
      <c r="E5" s="234"/>
      <c r="F5" s="235" t="s">
        <v>180</v>
      </c>
      <c r="G5" s="236"/>
      <c r="H5" s="91"/>
    </row>
    <row r="6" spans="1:8" ht="13.5" thickBot="1">
      <c r="A6" s="88"/>
      <c r="B6" s="112">
        <v>0</v>
      </c>
      <c r="C6" s="92" t="s">
        <v>140</v>
      </c>
      <c r="D6" s="112">
        <v>0</v>
      </c>
      <c r="E6" s="93" t="s">
        <v>140</v>
      </c>
      <c r="F6" s="30">
        <f>D6-B6</f>
        <v>0</v>
      </c>
      <c r="G6" s="94" t="s">
        <v>140</v>
      </c>
      <c r="H6" s="90"/>
    </row>
    <row r="7" spans="1:8" ht="9" customHeight="1" thickBot="1">
      <c r="A7" s="88"/>
      <c r="B7" s="89"/>
      <c r="C7" s="89"/>
      <c r="D7" s="89"/>
      <c r="E7" s="89"/>
      <c r="F7" s="89"/>
      <c r="G7" s="89"/>
      <c r="H7" s="90"/>
    </row>
    <row r="8" spans="1:8" ht="20.25" customHeight="1" thickBot="1">
      <c r="A8" s="88"/>
      <c r="B8" s="127" t="s">
        <v>183</v>
      </c>
      <c r="C8" s="95"/>
      <c r="D8" s="95"/>
      <c r="E8" s="112"/>
      <c r="F8" s="95" t="s">
        <v>141</v>
      </c>
      <c r="G8" s="94"/>
      <c r="H8" s="90"/>
    </row>
    <row r="9" spans="1:8" ht="12.75">
      <c r="A9" s="88"/>
      <c r="B9" s="132" t="s">
        <v>185</v>
      </c>
      <c r="C9" s="89"/>
      <c r="D9" s="89"/>
      <c r="E9" s="133"/>
      <c r="F9" s="89"/>
      <c r="G9" s="89"/>
      <c r="H9" s="90"/>
    </row>
    <row r="10" spans="1:8" ht="12.75">
      <c r="A10" s="88"/>
      <c r="B10" s="132" t="s">
        <v>186</v>
      </c>
      <c r="C10" s="89"/>
      <c r="D10" s="89"/>
      <c r="E10" s="133"/>
      <c r="F10" s="89"/>
      <c r="G10" s="89"/>
      <c r="H10" s="90"/>
    </row>
    <row r="11" spans="1:8" ht="7.5" customHeight="1" thickBot="1">
      <c r="A11" s="96"/>
      <c r="B11" s="97"/>
      <c r="C11" s="97"/>
      <c r="D11" s="97"/>
      <c r="E11" s="97"/>
      <c r="F11" s="97"/>
      <c r="G11" s="97"/>
      <c r="H11" s="98"/>
    </row>
    <row r="12" spans="1:8" ht="3.75" customHeight="1" thickBot="1" thickTop="1">
      <c r="A12" s="89"/>
      <c r="B12" s="89"/>
      <c r="C12" s="89"/>
      <c r="D12" s="89"/>
      <c r="E12" s="89"/>
      <c r="F12" s="89"/>
      <c r="G12" s="89"/>
      <c r="H12" s="89"/>
    </row>
    <row r="13" spans="1:8" ht="30" customHeight="1" thickTop="1">
      <c r="A13" s="87"/>
      <c r="B13" s="213" t="s">
        <v>197</v>
      </c>
      <c r="C13" s="213"/>
      <c r="D13" s="213"/>
      <c r="E13" s="213"/>
      <c r="F13" s="213"/>
      <c r="G13" s="213"/>
      <c r="H13" s="99"/>
    </row>
    <row r="14" spans="1:8" ht="5.25" customHeight="1">
      <c r="A14" s="88"/>
      <c r="B14" s="89"/>
      <c r="C14" s="89"/>
      <c r="D14" s="89"/>
      <c r="E14" s="89"/>
      <c r="F14" s="89"/>
      <c r="G14" s="89"/>
      <c r="H14" s="90"/>
    </row>
    <row r="15" spans="1:8" ht="12.75">
      <c r="A15" s="88"/>
      <c r="B15" s="216" t="s">
        <v>198</v>
      </c>
      <c r="C15" s="217"/>
      <c r="D15" s="217"/>
      <c r="E15" s="217"/>
      <c r="F15" s="217"/>
      <c r="G15" s="218"/>
      <c r="H15" s="100"/>
    </row>
    <row r="16" spans="1:8" ht="7.5" customHeight="1">
      <c r="A16" s="88"/>
      <c r="B16" s="101"/>
      <c r="C16" s="102"/>
      <c r="D16" s="102"/>
      <c r="E16" s="102"/>
      <c r="F16" s="102"/>
      <c r="G16" s="103"/>
      <c r="H16" s="90"/>
    </row>
    <row r="17" spans="1:8" ht="27" customHeight="1">
      <c r="A17" s="88"/>
      <c r="B17" s="105" t="s">
        <v>143</v>
      </c>
      <c r="C17" s="104"/>
      <c r="D17" s="104" t="s">
        <v>144</v>
      </c>
      <c r="E17" s="104"/>
      <c r="F17" s="226" t="s">
        <v>145</v>
      </c>
      <c r="G17" s="227"/>
      <c r="H17" s="90"/>
    </row>
    <row r="18" spans="1:8" ht="12.75">
      <c r="A18" s="88"/>
      <c r="B18" s="112"/>
      <c r="C18" s="92" t="s">
        <v>146</v>
      </c>
      <c r="D18" s="112"/>
      <c r="E18" s="92" t="s">
        <v>146</v>
      </c>
      <c r="F18" s="144">
        <f>(B18+D18)*1600</f>
        <v>0</v>
      </c>
      <c r="G18" s="92" t="s">
        <v>147</v>
      </c>
      <c r="H18" s="90"/>
    </row>
    <row r="19" spans="1:8" ht="12.75">
      <c r="A19" s="88"/>
      <c r="B19" s="228" t="s">
        <v>182</v>
      </c>
      <c r="C19" s="229"/>
      <c r="D19" s="229"/>
      <c r="E19" s="229"/>
      <c r="F19" s="229"/>
      <c r="G19" s="230"/>
      <c r="H19" s="100"/>
    </row>
    <row r="20" spans="1:8" ht="3" customHeight="1">
      <c r="A20" s="88"/>
      <c r="B20" s="89"/>
      <c r="C20" s="89"/>
      <c r="D20" s="89"/>
      <c r="E20" s="89"/>
      <c r="F20" s="89"/>
      <c r="G20" s="89"/>
      <c r="H20" s="90"/>
    </row>
    <row r="21" spans="1:8" ht="12.75">
      <c r="A21" s="88"/>
      <c r="B21" s="216" t="s">
        <v>199</v>
      </c>
      <c r="C21" s="217"/>
      <c r="D21" s="217"/>
      <c r="E21" s="217"/>
      <c r="F21" s="217"/>
      <c r="G21" s="218"/>
      <c r="H21" s="100"/>
    </row>
    <row r="22" spans="1:8" ht="24.75" customHeight="1">
      <c r="A22" s="88"/>
      <c r="B22" s="105" t="s">
        <v>143</v>
      </c>
      <c r="C22" s="104"/>
      <c r="D22" s="104" t="s">
        <v>144</v>
      </c>
      <c r="E22" s="104"/>
      <c r="F22" s="226" t="s">
        <v>149</v>
      </c>
      <c r="G22" s="226"/>
      <c r="H22" s="90"/>
    </row>
    <row r="23" spans="1:8" ht="12.75">
      <c r="A23" s="88"/>
      <c r="B23" s="112"/>
      <c r="C23" s="92" t="s">
        <v>146</v>
      </c>
      <c r="D23" s="112"/>
      <c r="E23" s="92" t="s">
        <v>146</v>
      </c>
      <c r="F23" s="145">
        <f>(B23+D23)*1600</f>
        <v>0</v>
      </c>
      <c r="G23" s="92" t="s">
        <v>147</v>
      </c>
      <c r="H23" s="90"/>
    </row>
    <row r="24" spans="1:8" ht="12.75">
      <c r="A24" s="88"/>
      <c r="B24" s="216" t="s">
        <v>182</v>
      </c>
      <c r="C24" s="217"/>
      <c r="D24" s="217"/>
      <c r="E24" s="217"/>
      <c r="F24" s="217"/>
      <c r="G24" s="218"/>
      <c r="H24" s="100"/>
    </row>
    <row r="25" spans="1:8" ht="12.75">
      <c r="A25" s="88"/>
      <c r="B25" s="89"/>
      <c r="C25" s="29" t="s">
        <v>181</v>
      </c>
      <c r="D25" s="31">
        <f>F23-F18</f>
        <v>0</v>
      </c>
      <c r="E25" s="89" t="s">
        <v>147</v>
      </c>
      <c r="F25" s="89"/>
      <c r="G25" s="89"/>
      <c r="H25" s="90"/>
    </row>
    <row r="26" spans="1:8" ht="12.75">
      <c r="A26" s="88"/>
      <c r="B26" s="89"/>
      <c r="C26" s="29"/>
      <c r="D26" s="31"/>
      <c r="E26" s="89"/>
      <c r="F26" s="89"/>
      <c r="G26" s="89"/>
      <c r="H26" s="90"/>
    </row>
    <row r="27" spans="1:8" ht="33.75" customHeight="1">
      <c r="A27" s="88"/>
      <c r="B27" s="215" t="s">
        <v>200</v>
      </c>
      <c r="C27" s="215"/>
      <c r="D27" s="215"/>
      <c r="E27" s="215"/>
      <c r="F27" s="215"/>
      <c r="G27" s="215"/>
      <c r="H27" s="90"/>
    </row>
    <row r="28" spans="1:8" ht="30.75" customHeight="1" thickBot="1">
      <c r="A28" s="96"/>
      <c r="B28" s="231" t="s">
        <v>218</v>
      </c>
      <c r="C28" s="231"/>
      <c r="D28" s="231"/>
      <c r="E28" s="231"/>
      <c r="F28" s="231"/>
      <c r="G28" s="231"/>
      <c r="H28" s="98"/>
    </row>
    <row r="29" spans="1:8" ht="8.25" customHeight="1" thickBot="1" thickTop="1">
      <c r="A29" s="89"/>
      <c r="B29" s="231"/>
      <c r="C29" s="231"/>
      <c r="D29" s="231"/>
      <c r="E29" s="231"/>
      <c r="F29" s="231"/>
      <c r="G29" s="231"/>
      <c r="H29" s="89"/>
    </row>
    <row r="30" spans="1:8" ht="3" customHeight="1" thickTop="1">
      <c r="A30" s="87"/>
      <c r="B30" s="89"/>
      <c r="C30" s="89"/>
      <c r="D30" s="89"/>
      <c r="E30" s="89"/>
      <c r="F30" s="89"/>
      <c r="G30" s="89"/>
      <c r="H30" s="107"/>
    </row>
    <row r="31" spans="1:8" ht="28.5" customHeight="1">
      <c r="A31" s="88"/>
      <c r="B31" s="29" t="s">
        <v>204</v>
      </c>
      <c r="C31" s="89"/>
      <c r="D31" s="89"/>
      <c r="E31" s="89"/>
      <c r="F31" s="89"/>
      <c r="G31" s="89"/>
      <c r="H31" s="90"/>
    </row>
    <row r="32" spans="1:8" ht="28.5" customHeight="1">
      <c r="A32" s="88"/>
      <c r="B32" s="219" t="s">
        <v>219</v>
      </c>
      <c r="C32" s="219"/>
      <c r="D32" s="219"/>
      <c r="E32" s="219"/>
      <c r="F32" s="219"/>
      <c r="G32" s="219"/>
      <c r="H32" s="90"/>
    </row>
    <row r="33" spans="1:8" s="110" customFormat="1" ht="31.5" customHeight="1">
      <c r="A33" s="108"/>
      <c r="B33" s="219" t="s">
        <v>220</v>
      </c>
      <c r="C33" s="219"/>
      <c r="D33" s="219"/>
      <c r="E33" s="219"/>
      <c r="F33" s="128"/>
      <c r="G33" s="128"/>
      <c r="H33" s="109"/>
    </row>
    <row r="34" spans="1:8" ht="29.25" customHeight="1">
      <c r="A34" s="88"/>
      <c r="B34" s="32" t="s">
        <v>150</v>
      </c>
      <c r="C34" s="34" t="s">
        <v>224</v>
      </c>
      <c r="D34" s="34" t="s">
        <v>223</v>
      </c>
      <c r="E34" s="36"/>
      <c r="F34" s="36" t="s">
        <v>229</v>
      </c>
      <c r="G34" s="32"/>
      <c r="H34" s="90"/>
    </row>
    <row r="35" spans="1:8" ht="12.75" customHeight="1">
      <c r="A35" s="88"/>
      <c r="B35" s="111"/>
      <c r="C35" s="112"/>
      <c r="D35" s="113">
        <v>0.17</v>
      </c>
      <c r="E35" s="89"/>
      <c r="F35" s="198">
        <f aca="true" t="shared" si="0" ref="F35:F40">(C35*D35)</f>
        <v>0</v>
      </c>
      <c r="G35" s="89">
        <f>IF(F35&gt;0,"grs",0)</f>
        <v>0</v>
      </c>
      <c r="H35" s="90"/>
    </row>
    <row r="36" spans="1:8" ht="12.75" customHeight="1">
      <c r="A36" s="88"/>
      <c r="B36" s="111"/>
      <c r="C36" s="112"/>
      <c r="D36" s="113">
        <v>0.17</v>
      </c>
      <c r="E36" s="89"/>
      <c r="F36" s="198">
        <f t="shared" si="0"/>
        <v>0</v>
      </c>
      <c r="G36" s="89">
        <f aca="true" t="shared" si="1" ref="G36:G41">IF(F36&gt;0,"grs",0)</f>
        <v>0</v>
      </c>
      <c r="H36" s="90"/>
    </row>
    <row r="37" spans="1:8" ht="12.75" customHeight="1">
      <c r="A37" s="88"/>
      <c r="B37" s="111"/>
      <c r="C37" s="112"/>
      <c r="D37" s="113">
        <v>0.17</v>
      </c>
      <c r="E37" s="89"/>
      <c r="F37" s="198">
        <f t="shared" si="0"/>
        <v>0</v>
      </c>
      <c r="G37" s="89">
        <f t="shared" si="1"/>
        <v>0</v>
      </c>
      <c r="H37" s="90"/>
    </row>
    <row r="38" spans="1:8" ht="12.75" customHeight="1">
      <c r="A38" s="88"/>
      <c r="B38" s="111"/>
      <c r="C38" s="112"/>
      <c r="D38" s="113">
        <v>0.17</v>
      </c>
      <c r="E38" s="89"/>
      <c r="F38" s="198">
        <f t="shared" si="0"/>
        <v>0</v>
      </c>
      <c r="G38" s="89">
        <f t="shared" si="1"/>
        <v>0</v>
      </c>
      <c r="H38" s="90"/>
    </row>
    <row r="39" spans="1:8" ht="12.75" customHeight="1">
      <c r="A39" s="88"/>
      <c r="B39" s="111"/>
      <c r="C39" s="112"/>
      <c r="D39" s="113">
        <v>0.17</v>
      </c>
      <c r="E39" s="89"/>
      <c r="F39" s="198">
        <f t="shared" si="0"/>
        <v>0</v>
      </c>
      <c r="G39" s="89">
        <f t="shared" si="1"/>
        <v>0</v>
      </c>
      <c r="H39" s="90"/>
    </row>
    <row r="40" spans="1:8" ht="12.75">
      <c r="A40" s="88"/>
      <c r="B40" s="111"/>
      <c r="C40" s="112"/>
      <c r="D40" s="113">
        <v>0.17</v>
      </c>
      <c r="E40" s="89"/>
      <c r="F40" s="198">
        <f t="shared" si="0"/>
        <v>0</v>
      </c>
      <c r="G40" s="89">
        <f t="shared" si="1"/>
        <v>0</v>
      </c>
      <c r="H40" s="90"/>
    </row>
    <row r="41" spans="1:8" ht="26.25" customHeight="1">
      <c r="A41" s="88"/>
      <c r="B41" s="89"/>
      <c r="C41" s="89"/>
      <c r="D41" s="212" t="s">
        <v>184</v>
      </c>
      <c r="E41" s="212"/>
      <c r="F41" s="197">
        <f>SUM(F35:F40)</f>
        <v>0</v>
      </c>
      <c r="G41" s="89">
        <f t="shared" si="1"/>
        <v>0</v>
      </c>
      <c r="H41" s="90"/>
    </row>
    <row r="42" spans="1:8" ht="26.25" customHeight="1">
      <c r="A42" s="88"/>
      <c r="B42" s="220" t="s">
        <v>225</v>
      </c>
      <c r="C42" s="221"/>
      <c r="D42" s="222"/>
      <c r="E42" s="33"/>
      <c r="F42" s="31"/>
      <c r="G42" s="89"/>
      <c r="H42" s="90"/>
    </row>
    <row r="43" spans="1:8" ht="43.5" customHeight="1" thickBot="1">
      <c r="A43" s="96"/>
      <c r="B43" s="223" t="s">
        <v>226</v>
      </c>
      <c r="C43" s="224"/>
      <c r="D43" s="224"/>
      <c r="E43" s="224"/>
      <c r="F43" s="224"/>
      <c r="G43" s="224"/>
      <c r="H43" s="225"/>
    </row>
    <row r="44" spans="1:8" ht="15" customHeight="1" thickBot="1" thickTop="1">
      <c r="A44" s="89"/>
      <c r="B44" s="89"/>
      <c r="C44" s="89"/>
      <c r="D44" s="89"/>
      <c r="E44" s="89"/>
      <c r="F44" s="89"/>
      <c r="G44" s="97"/>
      <c r="H44" s="89"/>
    </row>
    <row r="45" spans="1:8" ht="25.5" customHeight="1" thickTop="1">
      <c r="A45" s="87"/>
      <c r="B45" s="213" t="s">
        <v>151</v>
      </c>
      <c r="C45" s="213"/>
      <c r="D45" s="213"/>
      <c r="E45" s="213"/>
      <c r="F45" s="213"/>
      <c r="G45" s="213"/>
      <c r="H45" s="99"/>
    </row>
    <row r="46" spans="1:8" ht="12.75">
      <c r="A46" s="88"/>
      <c r="B46" s="89"/>
      <c r="C46" s="89"/>
      <c r="D46" s="89"/>
      <c r="E46" s="89"/>
      <c r="F46" s="89"/>
      <c r="G46" s="89"/>
      <c r="H46" s="100"/>
    </row>
    <row r="47" spans="1:8" ht="18" customHeight="1">
      <c r="A47" s="88"/>
      <c r="B47" s="216" t="s">
        <v>142</v>
      </c>
      <c r="C47" s="217"/>
      <c r="D47" s="217"/>
      <c r="E47" s="217"/>
      <c r="F47" s="217"/>
      <c r="G47" s="218"/>
      <c r="H47" s="90"/>
    </row>
    <row r="48" spans="1:8" ht="38.25" customHeight="1">
      <c r="A48" s="88"/>
      <c r="B48" s="89"/>
      <c r="C48" s="89"/>
      <c r="D48" s="89"/>
      <c r="E48" s="89"/>
      <c r="F48" s="89"/>
      <c r="G48" s="89"/>
      <c r="H48" s="91"/>
    </row>
    <row r="49" spans="1:8" ht="42" customHeight="1">
      <c r="A49" s="88"/>
      <c r="B49" s="215" t="s">
        <v>152</v>
      </c>
      <c r="C49" s="215"/>
      <c r="D49" s="34" t="s">
        <v>227</v>
      </c>
      <c r="E49" s="89"/>
      <c r="F49" s="215" t="s">
        <v>153</v>
      </c>
      <c r="G49" s="215"/>
      <c r="H49" s="90"/>
    </row>
    <row r="50" spans="1:8" s="89" customFormat="1" ht="18" customHeight="1">
      <c r="A50" s="88"/>
      <c r="B50" s="112"/>
      <c r="C50" s="89" t="s">
        <v>154</v>
      </c>
      <c r="D50" s="113">
        <v>0.17</v>
      </c>
      <c r="F50" s="114">
        <f>(B50*D50)</f>
        <v>0</v>
      </c>
      <c r="G50" s="89" t="s">
        <v>147</v>
      </c>
      <c r="H50" s="90"/>
    </row>
    <row r="51" spans="1:8" ht="12.75">
      <c r="A51" s="88"/>
      <c r="B51" s="89"/>
      <c r="C51" s="89"/>
      <c r="D51" s="89"/>
      <c r="E51" s="89"/>
      <c r="F51" s="89"/>
      <c r="G51" s="89"/>
      <c r="H51" s="100"/>
    </row>
    <row r="52" spans="1:8" ht="21" customHeight="1">
      <c r="A52" s="88"/>
      <c r="B52" s="216" t="s">
        <v>148</v>
      </c>
      <c r="C52" s="217"/>
      <c r="D52" s="217"/>
      <c r="E52" s="217"/>
      <c r="F52" s="217"/>
      <c r="G52" s="218"/>
      <c r="H52" s="90"/>
    </row>
    <row r="53" spans="1:8" ht="37.5" customHeight="1">
      <c r="A53" s="88"/>
      <c r="B53" s="89"/>
      <c r="C53" s="89"/>
      <c r="D53" s="89"/>
      <c r="E53" s="89"/>
      <c r="F53" s="89"/>
      <c r="G53" s="89"/>
      <c r="H53" s="91"/>
    </row>
    <row r="54" spans="1:8" ht="45" customHeight="1">
      <c r="A54" s="88"/>
      <c r="B54" s="215" t="s">
        <v>179</v>
      </c>
      <c r="C54" s="215"/>
      <c r="D54" s="34" t="s">
        <v>227</v>
      </c>
      <c r="E54" s="89"/>
      <c r="F54" s="215" t="s">
        <v>155</v>
      </c>
      <c r="G54" s="215"/>
      <c r="H54" s="90"/>
    </row>
    <row r="55" spans="1:8" ht="15.75" customHeight="1">
      <c r="A55" s="88"/>
      <c r="B55" s="112"/>
      <c r="C55" s="89" t="s">
        <v>154</v>
      </c>
      <c r="D55" s="115">
        <v>0.17</v>
      </c>
      <c r="E55" s="89"/>
      <c r="F55" s="114">
        <f>(B55*D55)</f>
        <v>0</v>
      </c>
      <c r="G55" s="89" t="s">
        <v>147</v>
      </c>
      <c r="H55" s="90"/>
    </row>
    <row r="56" spans="1:8" ht="12.75">
      <c r="A56" s="88"/>
      <c r="B56" s="89"/>
      <c r="C56" s="89"/>
      <c r="D56" s="212"/>
      <c r="E56" s="212"/>
      <c r="F56" s="31"/>
      <c r="G56" s="89"/>
      <c r="H56" s="90"/>
    </row>
    <row r="57" spans="1:8" ht="21" customHeight="1" thickBot="1">
      <c r="A57" s="96"/>
      <c r="B57" s="97"/>
      <c r="C57" s="97"/>
      <c r="D57" s="214" t="s">
        <v>156</v>
      </c>
      <c r="E57" s="214"/>
      <c r="F57" s="35">
        <f>F55-F50</f>
        <v>0</v>
      </c>
      <c r="G57" s="97" t="s">
        <v>147</v>
      </c>
      <c r="H57" s="98"/>
    </row>
    <row r="58" spans="1:8" ht="6.75" customHeight="1" thickBot="1" thickTop="1">
      <c r="A58" s="88"/>
      <c r="B58" s="89"/>
      <c r="C58" s="89"/>
      <c r="D58" s="33"/>
      <c r="E58" s="33"/>
      <c r="F58" s="89"/>
      <c r="G58" s="89"/>
      <c r="H58" s="89"/>
    </row>
    <row r="59" spans="1:8" ht="13.5" thickTop="1">
      <c r="A59" s="87"/>
      <c r="B59" s="106"/>
      <c r="C59" s="106"/>
      <c r="D59" s="37"/>
      <c r="E59" s="37"/>
      <c r="F59" s="106"/>
      <c r="G59" s="106"/>
      <c r="H59" s="107"/>
    </row>
    <row r="60" spans="1:8" ht="15" customHeight="1">
      <c r="A60" s="88"/>
      <c r="B60" s="29" t="s">
        <v>202</v>
      </c>
      <c r="C60" s="89"/>
      <c r="D60" s="89"/>
      <c r="E60" s="89"/>
      <c r="F60" s="89"/>
      <c r="G60" s="89"/>
      <c r="H60" s="90"/>
    </row>
    <row r="61" spans="1:8" ht="9.75" customHeight="1">
      <c r="A61" s="88"/>
      <c r="B61" s="89"/>
      <c r="C61" s="89"/>
      <c r="D61" s="89"/>
      <c r="E61" s="89"/>
      <c r="F61" s="89"/>
      <c r="G61" s="89"/>
      <c r="H61" s="90"/>
    </row>
    <row r="62" spans="1:8" ht="9.75" customHeight="1">
      <c r="A62" s="88"/>
      <c r="B62" s="89" t="s">
        <v>221</v>
      </c>
      <c r="C62" s="89"/>
      <c r="D62" s="89"/>
      <c r="E62" s="89"/>
      <c r="F62" s="89"/>
      <c r="G62" s="89"/>
      <c r="H62" s="90"/>
    </row>
    <row r="63" spans="1:8" ht="12.75">
      <c r="A63" s="88"/>
      <c r="B63" s="89"/>
      <c r="C63" s="89"/>
      <c r="D63" s="89"/>
      <c r="E63" s="89"/>
      <c r="F63" s="89"/>
      <c r="G63" s="89"/>
      <c r="H63" s="91"/>
    </row>
    <row r="64" spans="1:8" ht="12.75">
      <c r="A64" s="88"/>
      <c r="B64" s="116" t="s">
        <v>157</v>
      </c>
      <c r="C64" s="117" t="s">
        <v>228</v>
      </c>
      <c r="D64" s="117"/>
      <c r="E64" s="118"/>
      <c r="F64" s="89"/>
      <c r="H64" s="90"/>
    </row>
    <row r="65" spans="1:8" ht="12.75">
      <c r="A65" s="88"/>
      <c r="B65" s="146"/>
      <c r="C65" s="112"/>
      <c r="D65" s="116" t="s">
        <v>147</v>
      </c>
      <c r="E65" s="89"/>
      <c r="F65" s="89"/>
      <c r="H65" s="90"/>
    </row>
    <row r="66" spans="1:8" ht="12.75">
      <c r="A66" s="88"/>
      <c r="B66" s="119"/>
      <c r="C66" s="112"/>
      <c r="D66" s="116" t="s">
        <v>147</v>
      </c>
      <c r="E66" s="89"/>
      <c r="F66" s="89"/>
      <c r="H66" s="90"/>
    </row>
    <row r="67" spans="1:8" ht="12.75">
      <c r="A67" s="88"/>
      <c r="B67" s="119"/>
      <c r="C67" s="112"/>
      <c r="D67" s="116" t="s">
        <v>147</v>
      </c>
      <c r="E67" s="89"/>
      <c r="F67" s="89"/>
      <c r="H67" s="90"/>
    </row>
    <row r="68" spans="1:8" ht="12.75">
      <c r="A68" s="88"/>
      <c r="B68" s="119"/>
      <c r="C68" s="112"/>
      <c r="D68" s="116" t="s">
        <v>147</v>
      </c>
      <c r="E68" s="89"/>
      <c r="F68" s="89"/>
      <c r="H68" s="90"/>
    </row>
    <row r="69" spans="1:8" ht="12.75">
      <c r="A69" s="88"/>
      <c r="B69" s="119"/>
      <c r="C69" s="112"/>
      <c r="D69" s="116" t="s">
        <v>147</v>
      </c>
      <c r="E69" s="89"/>
      <c r="F69" s="89"/>
      <c r="H69" s="90"/>
    </row>
    <row r="70" spans="1:8" ht="12.75">
      <c r="A70" s="88"/>
      <c r="B70" s="119"/>
      <c r="C70" s="112"/>
      <c r="D70" s="116" t="s">
        <v>147</v>
      </c>
      <c r="E70" s="89"/>
      <c r="F70" s="89"/>
      <c r="H70" s="91"/>
    </row>
    <row r="71" spans="1:8" ht="12.75">
      <c r="A71" s="88"/>
      <c r="B71" s="119"/>
      <c r="C71" s="112"/>
      <c r="D71" s="116" t="s">
        <v>147</v>
      </c>
      <c r="E71" s="89"/>
      <c r="F71" s="89"/>
      <c r="H71" s="90"/>
    </row>
    <row r="72" spans="1:8" ht="12.75">
      <c r="A72" s="88"/>
      <c r="B72" s="119"/>
      <c r="C72" s="112"/>
      <c r="D72" s="116" t="s">
        <v>147</v>
      </c>
      <c r="E72" s="89"/>
      <c r="F72" s="89"/>
      <c r="H72" s="91"/>
    </row>
    <row r="73" spans="1:8" ht="12.75">
      <c r="A73" s="88"/>
      <c r="B73" s="119"/>
      <c r="C73" s="112"/>
      <c r="D73" s="116" t="s">
        <v>147</v>
      </c>
      <c r="E73" s="89"/>
      <c r="F73" s="89"/>
      <c r="H73" s="90"/>
    </row>
    <row r="74" spans="1:8" ht="10.5" customHeight="1">
      <c r="A74" s="88"/>
      <c r="B74" s="119"/>
      <c r="C74" s="112"/>
      <c r="D74" s="116" t="s">
        <v>147</v>
      </c>
      <c r="E74" s="89"/>
      <c r="F74" s="89"/>
      <c r="H74" s="91"/>
    </row>
    <row r="75" spans="1:8" ht="8.25" customHeight="1">
      <c r="A75" s="88"/>
      <c r="B75" s="89"/>
      <c r="C75" s="114"/>
      <c r="D75" s="114"/>
      <c r="E75" s="114"/>
      <c r="F75" s="114"/>
      <c r="G75" s="89"/>
      <c r="H75" s="90"/>
    </row>
    <row r="76" spans="1:8" ht="36.75" customHeight="1" thickBot="1">
      <c r="A76" s="96"/>
      <c r="B76" s="97"/>
      <c r="C76" s="120"/>
      <c r="D76" s="214" t="s">
        <v>158</v>
      </c>
      <c r="E76" s="214"/>
      <c r="F76" s="196">
        <f>SUM(C65:C74)</f>
        <v>0</v>
      </c>
      <c r="G76" s="97" t="s">
        <v>147</v>
      </c>
      <c r="H76" s="98"/>
    </row>
    <row r="77" spans="1:8" ht="7.5" customHeight="1" thickBot="1" thickTop="1">
      <c r="A77" s="88"/>
      <c r="B77" s="97"/>
      <c r="C77" s="120"/>
      <c r="D77" s="120"/>
      <c r="E77" s="120"/>
      <c r="F77" s="120"/>
      <c r="G77" s="97"/>
      <c r="H77" s="89"/>
    </row>
    <row r="78" spans="1:9" ht="9" customHeight="1" thickTop="1">
      <c r="A78" s="87"/>
      <c r="B78" s="89"/>
      <c r="C78" s="114"/>
      <c r="D78" s="114"/>
      <c r="E78" s="114"/>
      <c r="F78" s="114"/>
      <c r="G78" s="89"/>
      <c r="H78" s="107"/>
      <c r="I78" s="89"/>
    </row>
    <row r="79" spans="1:9" ht="30.75" customHeight="1">
      <c r="A79" s="88"/>
      <c r="B79" s="36" t="s">
        <v>222</v>
      </c>
      <c r="C79" s="121" t="s">
        <v>159</v>
      </c>
      <c r="D79" s="85">
        <f>IF((F6*E8)&gt;0,((F76-D25)-(F41+F57))/(F6*E8),0)</f>
        <v>0</v>
      </c>
      <c r="E79" s="29" t="s">
        <v>160</v>
      </c>
      <c r="F79" s="89"/>
      <c r="G79" s="89"/>
      <c r="H79" s="90"/>
      <c r="I79" s="89"/>
    </row>
    <row r="80" spans="1:9" ht="12.75" customHeight="1">
      <c r="A80" s="88"/>
      <c r="B80" s="89"/>
      <c r="C80" s="114" t="s">
        <v>161</v>
      </c>
      <c r="D80" s="89"/>
      <c r="E80" s="89"/>
      <c r="F80" s="89"/>
      <c r="G80" s="89"/>
      <c r="H80" s="90"/>
      <c r="I80" s="89"/>
    </row>
    <row r="81" spans="1:9" ht="13.5" thickBot="1">
      <c r="A81" s="96"/>
      <c r="B81" s="97"/>
      <c r="C81" s="97"/>
      <c r="D81" s="97"/>
      <c r="E81" s="97"/>
      <c r="F81" s="97"/>
      <c r="G81" s="97"/>
      <c r="H81" s="98"/>
      <c r="I81" s="89"/>
    </row>
    <row r="82" spans="1:9" ht="14.25" customHeight="1" thickTop="1">
      <c r="A82" s="89"/>
      <c r="B82" s="89"/>
      <c r="C82" s="89"/>
      <c r="D82" s="89"/>
      <c r="E82" s="89"/>
      <c r="F82" s="89"/>
      <c r="G82" s="89"/>
      <c r="H82" s="89"/>
      <c r="I82" s="89"/>
    </row>
    <row r="83" spans="1:9" ht="9" customHeight="1">
      <c r="A83" s="89"/>
      <c r="B83" s="89"/>
      <c r="C83" s="89"/>
      <c r="D83" s="89"/>
      <c r="E83" s="89"/>
      <c r="F83" s="89"/>
      <c r="G83" s="89"/>
      <c r="H83" s="89"/>
      <c r="I83" s="89"/>
    </row>
    <row r="84" spans="1:9" ht="12.75">
      <c r="A84" s="89"/>
      <c r="B84" s="89"/>
      <c r="C84" s="89"/>
      <c r="D84" s="89"/>
      <c r="E84" s="89"/>
      <c r="F84" s="89"/>
      <c r="G84" s="89"/>
      <c r="H84" s="89"/>
      <c r="I84" s="89"/>
    </row>
    <row r="85" spans="2:8" ht="12.75">
      <c r="B85" s="89"/>
      <c r="C85" s="89"/>
      <c r="D85" s="89"/>
      <c r="E85" s="89"/>
      <c r="F85" s="89"/>
      <c r="G85" s="89"/>
      <c r="H85" s="89"/>
    </row>
    <row r="86" spans="2:8" ht="12.75">
      <c r="B86" s="89"/>
      <c r="C86" s="89"/>
      <c r="D86" s="89"/>
      <c r="E86" s="89"/>
      <c r="F86" s="89"/>
      <c r="G86" s="122"/>
      <c r="H86" s="89"/>
    </row>
    <row r="87" spans="2:8" ht="12.75">
      <c r="B87" s="89"/>
      <c r="C87" s="89"/>
      <c r="D87" s="89"/>
      <c r="E87" s="89"/>
      <c r="F87" s="89"/>
      <c r="G87" s="89"/>
      <c r="H87" s="89"/>
    </row>
    <row r="88" spans="2:8" ht="12.75">
      <c r="B88" s="89"/>
      <c r="C88" s="89"/>
      <c r="D88" s="89"/>
      <c r="E88" s="89"/>
      <c r="F88" s="89"/>
      <c r="G88" s="89"/>
      <c r="H88" s="89"/>
    </row>
    <row r="89" spans="2:7" ht="12.75">
      <c r="B89" s="89"/>
      <c r="C89" s="89"/>
      <c r="D89" s="89"/>
      <c r="E89" s="89"/>
      <c r="F89" s="89"/>
      <c r="G89" s="89"/>
    </row>
  </sheetData>
  <sheetProtection/>
  <mergeCells count="29">
    <mergeCell ref="B1:G1"/>
    <mergeCell ref="B5:C5"/>
    <mergeCell ref="D5:E5"/>
    <mergeCell ref="F5:G5"/>
    <mergeCell ref="B13:G13"/>
    <mergeCell ref="B15:G15"/>
    <mergeCell ref="F17:G17"/>
    <mergeCell ref="B19:G19"/>
    <mergeCell ref="B21:G21"/>
    <mergeCell ref="F22:G22"/>
    <mergeCell ref="B24:G24"/>
    <mergeCell ref="B29:G29"/>
    <mergeCell ref="B28:G28"/>
    <mergeCell ref="B27:G27"/>
    <mergeCell ref="B32:G32"/>
    <mergeCell ref="D41:E41"/>
    <mergeCell ref="B47:G47"/>
    <mergeCell ref="B49:C49"/>
    <mergeCell ref="F49:G49"/>
    <mergeCell ref="B33:E33"/>
    <mergeCell ref="B42:D42"/>
    <mergeCell ref="B43:H43"/>
    <mergeCell ref="D56:E56"/>
    <mergeCell ref="B45:G45"/>
    <mergeCell ref="D76:E76"/>
    <mergeCell ref="B54:C54"/>
    <mergeCell ref="F54:G54"/>
    <mergeCell ref="D57:E57"/>
    <mergeCell ref="B52:G52"/>
  </mergeCells>
  <printOptions horizontalCentered="1"/>
  <pageMargins left="0.7480314960629921" right="0.15748031496062992" top="0.984251968503937" bottom="0.984251968503937" header="0" footer="0"/>
  <pageSetup fitToHeight="1" fitToWidth="1" horizontalDpi="600" verticalDpi="600" orientation="portrait" paperSize="9" scale="53" r:id="rId3"/>
  <legacyDrawing r:id="rId2"/>
</worksheet>
</file>

<file path=xl/worksheets/sheet5.xml><?xml version="1.0" encoding="utf-8"?>
<worksheet xmlns="http://schemas.openxmlformats.org/spreadsheetml/2006/main" xmlns:r="http://schemas.openxmlformats.org/officeDocument/2006/relationships">
  <sheetPr codeName="Hoja15">
    <tabColor rgb="FFFFFF00"/>
    <pageSetUpPr fitToPage="1"/>
  </sheetPr>
  <dimension ref="A1:M35"/>
  <sheetViews>
    <sheetView showGridLines="0" view="pageBreakPreview" zoomScale="73" zoomScaleNormal="75" zoomScaleSheetLayoutView="73" workbookViewId="0" topLeftCell="A50">
      <selection activeCell="N29" sqref="N29"/>
    </sheetView>
  </sheetViews>
  <sheetFormatPr defaultColWidth="11.00390625" defaultRowHeight="15"/>
  <cols>
    <col min="1" max="1" width="8.00390625" style="0" customWidth="1"/>
    <col min="2" max="2" width="19.125" style="0" customWidth="1"/>
    <col min="3" max="3" width="12.875" style="0" customWidth="1"/>
    <col min="4" max="4" width="12.50390625" style="0" customWidth="1"/>
    <col min="5" max="5" width="17.125" style="0" customWidth="1"/>
    <col min="6" max="6" width="9.25390625" style="0" customWidth="1"/>
    <col min="7" max="7" width="21.375" style="0" customWidth="1"/>
    <col min="8" max="8" width="17.25390625" style="0" customWidth="1"/>
    <col min="10" max="10" width="12.00390625" style="0" customWidth="1"/>
    <col min="11" max="11" width="13.125" style="0" customWidth="1"/>
    <col min="12" max="12" width="12.50390625" style="0" customWidth="1"/>
    <col min="13" max="13" width="13.875" style="0" customWidth="1"/>
  </cols>
  <sheetData>
    <row r="1" spans="1:12" ht="15">
      <c r="A1" s="54"/>
      <c r="B1" s="55"/>
      <c r="C1" s="55"/>
      <c r="D1" s="55"/>
      <c r="E1" s="55"/>
      <c r="F1" s="55"/>
      <c r="G1" s="55"/>
      <c r="H1" s="55"/>
      <c r="I1" s="55"/>
      <c r="J1" s="55"/>
      <c r="K1" s="55"/>
      <c r="L1" s="169"/>
    </row>
    <row r="2" spans="1:12" s="21" customFormat="1" ht="56.25" customHeight="1">
      <c r="A2" s="252" t="s">
        <v>21</v>
      </c>
      <c r="B2" s="253"/>
      <c r="C2" s="251"/>
      <c r="D2" s="251"/>
      <c r="E2" s="251"/>
      <c r="F2" s="251"/>
      <c r="G2" s="251"/>
      <c r="H2" s="251"/>
      <c r="I2" s="251"/>
      <c r="J2" s="251"/>
      <c r="K2" s="251"/>
      <c r="L2" s="251"/>
    </row>
    <row r="3" spans="1:12" s="21" customFormat="1" ht="45.75" customHeight="1">
      <c r="A3" s="252" t="s">
        <v>22</v>
      </c>
      <c r="B3" s="253"/>
      <c r="C3" s="254"/>
      <c r="D3" s="254"/>
      <c r="E3" s="254"/>
      <c r="F3" s="254"/>
      <c r="G3" s="254"/>
      <c r="H3" s="255"/>
      <c r="I3" s="255"/>
      <c r="J3" s="255"/>
      <c r="K3" s="255"/>
      <c r="L3" s="170"/>
    </row>
    <row r="4" spans="1:12" s="21" customFormat="1" ht="22.5">
      <c r="A4" s="56"/>
      <c r="B4" s="20" t="s">
        <v>23</v>
      </c>
      <c r="C4" s="38"/>
      <c r="D4" s="20" t="s">
        <v>177</v>
      </c>
      <c r="E4" s="259"/>
      <c r="F4" s="260"/>
      <c r="G4" s="261"/>
      <c r="H4" s="20"/>
      <c r="I4" s="191"/>
      <c r="J4" s="192"/>
      <c r="K4" s="258"/>
      <c r="L4" s="258"/>
    </row>
    <row r="5" spans="1:12" s="21" customFormat="1" ht="21.75" thickBot="1">
      <c r="A5" s="76"/>
      <c r="B5" s="77"/>
      <c r="C5" s="77"/>
      <c r="D5" s="77"/>
      <c r="E5" s="77"/>
      <c r="F5" s="77"/>
      <c r="G5" s="78"/>
      <c r="H5" s="78"/>
      <c r="I5" s="78"/>
      <c r="J5" s="77"/>
      <c r="K5" s="77"/>
      <c r="L5" s="171"/>
    </row>
    <row r="6" spans="1:12" s="23" customFormat="1" ht="18.75" customHeight="1" thickTop="1">
      <c r="A6" s="237" t="s">
        <v>24</v>
      </c>
      <c r="B6" s="238"/>
      <c r="C6" s="22"/>
      <c r="D6" s="75"/>
      <c r="E6" s="75"/>
      <c r="F6" s="75"/>
      <c r="G6" s="75"/>
      <c r="H6" s="75"/>
      <c r="I6" s="75"/>
      <c r="J6" s="75"/>
      <c r="K6" s="75"/>
      <c r="L6" s="172"/>
    </row>
    <row r="7" spans="1:12" s="23" customFormat="1" ht="45.75" customHeight="1">
      <c r="A7" s="237"/>
      <c r="B7" s="238"/>
      <c r="C7" s="67">
        <v>11</v>
      </c>
      <c r="D7" s="68" t="s">
        <v>175</v>
      </c>
      <c r="E7" s="256" t="s">
        <v>162</v>
      </c>
      <c r="F7" s="256"/>
      <c r="G7" s="256"/>
      <c r="H7" s="256"/>
      <c r="I7" s="256"/>
      <c r="J7" s="256"/>
      <c r="K7" s="256"/>
      <c r="L7" s="257"/>
    </row>
    <row r="8" spans="1:12" s="42" customFormat="1" ht="19.5">
      <c r="A8" s="237"/>
      <c r="B8" s="238"/>
      <c r="C8" s="39"/>
      <c r="D8" s="39"/>
      <c r="E8" s="39"/>
      <c r="F8" s="39"/>
      <c r="G8" s="39"/>
      <c r="H8" s="39"/>
      <c r="I8" s="39"/>
      <c r="J8" s="41"/>
      <c r="K8" s="41"/>
      <c r="L8" s="173"/>
    </row>
    <row r="9" spans="1:12" s="46" customFormat="1" ht="16.5">
      <c r="A9" s="57"/>
      <c r="B9" s="44"/>
      <c r="C9" s="45"/>
      <c r="D9" s="45"/>
      <c r="E9" s="45"/>
      <c r="F9" s="45"/>
      <c r="G9" s="45"/>
      <c r="H9" s="45"/>
      <c r="I9" s="44"/>
      <c r="J9" s="43"/>
      <c r="K9" s="43"/>
      <c r="L9" s="174"/>
    </row>
    <row r="10" spans="1:12" s="46" customFormat="1" ht="18" customHeight="1" hidden="1">
      <c r="A10" s="57"/>
      <c r="B10" s="45"/>
      <c r="C10" s="47"/>
      <c r="D10" s="43"/>
      <c r="E10" s="43"/>
      <c r="F10" s="43"/>
      <c r="G10" s="43"/>
      <c r="H10" s="45"/>
      <c r="I10" s="44"/>
      <c r="J10" s="43"/>
      <c r="K10" s="43"/>
      <c r="L10" s="174"/>
    </row>
    <row r="11" spans="1:12" s="46" customFormat="1" ht="19.5" customHeight="1" hidden="1">
      <c r="A11" s="57"/>
      <c r="B11" s="43"/>
      <c r="C11" s="242"/>
      <c r="D11" s="242"/>
      <c r="E11" s="242"/>
      <c r="F11" s="242"/>
      <c r="G11" s="242"/>
      <c r="H11" s="242"/>
      <c r="I11" s="242"/>
      <c r="J11" s="242"/>
      <c r="K11" s="242"/>
      <c r="L11" s="175"/>
    </row>
    <row r="12" spans="1:12" s="46" customFormat="1" ht="19.5" customHeight="1" hidden="1">
      <c r="A12" s="57"/>
      <c r="B12" s="43"/>
      <c r="C12" s="242"/>
      <c r="D12" s="242"/>
      <c r="E12" s="242"/>
      <c r="F12" s="242"/>
      <c r="G12" s="242"/>
      <c r="H12" s="242"/>
      <c r="I12" s="242"/>
      <c r="J12" s="242"/>
      <c r="K12" s="242"/>
      <c r="L12" s="175"/>
    </row>
    <row r="13" spans="1:12" s="23" customFormat="1" ht="20.25" customHeight="1" hidden="1" thickBot="1">
      <c r="A13" s="72"/>
      <c r="B13" s="73"/>
      <c r="C13" s="73"/>
      <c r="D13" s="73"/>
      <c r="E13" s="73"/>
      <c r="F13" s="73"/>
      <c r="G13" s="74"/>
      <c r="H13" s="74"/>
      <c r="I13" s="74"/>
      <c r="J13" s="74"/>
      <c r="K13" s="74"/>
      <c r="L13" s="176"/>
    </row>
    <row r="14" spans="1:12" s="23" customFormat="1" ht="20.25" customHeight="1">
      <c r="A14" s="51"/>
      <c r="B14" s="24"/>
      <c r="C14" s="24"/>
      <c r="D14" s="24"/>
      <c r="E14" s="24"/>
      <c r="F14" s="24"/>
      <c r="G14" s="22"/>
      <c r="H14" s="22"/>
      <c r="I14" s="22"/>
      <c r="J14" s="22"/>
      <c r="K14" s="22"/>
      <c r="L14" s="50"/>
    </row>
    <row r="15" spans="1:12" s="23" customFormat="1" ht="20.25" customHeight="1">
      <c r="A15" s="51"/>
      <c r="B15" s="24"/>
      <c r="C15" s="24"/>
      <c r="D15" s="24"/>
      <c r="E15" s="24"/>
      <c r="F15" s="24"/>
      <c r="G15" s="22"/>
      <c r="H15" s="22"/>
      <c r="I15" s="22"/>
      <c r="J15" s="22"/>
      <c r="K15" s="22"/>
      <c r="L15" s="50"/>
    </row>
    <row r="16" spans="1:12" s="23" customFormat="1" ht="25.5" customHeight="1">
      <c r="A16" s="69" t="s">
        <v>163</v>
      </c>
      <c r="B16" s="70"/>
      <c r="C16" s="71">
        <f>datos!E8*datos!F6</f>
        <v>0</v>
      </c>
      <c r="D16" s="24"/>
      <c r="E16" s="24"/>
      <c r="F16" s="24"/>
      <c r="G16" s="22"/>
      <c r="H16" s="22"/>
      <c r="I16" s="22"/>
      <c r="J16" s="22"/>
      <c r="K16" s="22"/>
      <c r="L16" s="50"/>
    </row>
    <row r="17" spans="1:12" ht="21.75" customHeight="1">
      <c r="A17" s="58"/>
      <c r="B17" s="8"/>
      <c r="C17" s="8"/>
      <c r="D17" s="20" t="s">
        <v>25</v>
      </c>
      <c r="E17" s="25"/>
      <c r="F17" s="25"/>
      <c r="G17" s="8"/>
      <c r="H17" s="8"/>
      <c r="I17" s="8"/>
      <c r="J17" s="8"/>
      <c r="K17" s="8"/>
      <c r="L17" s="177"/>
    </row>
    <row r="18" spans="1:12" s="23" customFormat="1" ht="59.25" customHeight="1">
      <c r="A18" s="239" t="s">
        <v>26</v>
      </c>
      <c r="B18" s="244" t="s">
        <v>211</v>
      </c>
      <c r="C18" s="245"/>
      <c r="D18" s="62">
        <f>(datos!F76-datos!D25)/1000</f>
        <v>0</v>
      </c>
      <c r="E18" s="63"/>
      <c r="F18" s="63"/>
      <c r="G18" s="274" t="s">
        <v>170</v>
      </c>
      <c r="H18" s="274"/>
      <c r="I18" s="243" t="s">
        <v>19</v>
      </c>
      <c r="J18" s="243"/>
      <c r="K18" s="243"/>
      <c r="L18" s="178">
        <f>D18</f>
        <v>0</v>
      </c>
    </row>
    <row r="19" spans="1:12" s="23" customFormat="1" ht="29.25">
      <c r="A19" s="240"/>
      <c r="B19" s="246"/>
      <c r="C19" s="247"/>
      <c r="D19" s="64"/>
      <c r="E19" s="61"/>
      <c r="F19" s="61"/>
      <c r="G19" s="274" t="s">
        <v>171</v>
      </c>
      <c r="H19" s="274"/>
      <c r="I19" s="243" t="s">
        <v>19</v>
      </c>
      <c r="J19" s="243"/>
      <c r="K19" s="243"/>
      <c r="L19" s="178">
        <f>D18</f>
        <v>0</v>
      </c>
    </row>
    <row r="20" spans="1:12" s="23" customFormat="1" ht="29.25">
      <c r="A20" s="240"/>
      <c r="B20" s="246"/>
      <c r="C20" s="247"/>
      <c r="D20" s="64"/>
      <c r="E20" s="65"/>
      <c r="F20" s="65"/>
      <c r="G20" s="274" t="s">
        <v>172</v>
      </c>
      <c r="H20" s="274"/>
      <c r="I20" s="243" t="s">
        <v>166</v>
      </c>
      <c r="J20" s="243"/>
      <c r="K20" s="243"/>
      <c r="L20" s="179">
        <f>D18-D22</f>
        <v>0</v>
      </c>
    </row>
    <row r="21" spans="1:12" s="23" customFormat="1" ht="29.25">
      <c r="A21" s="241"/>
      <c r="B21" s="248"/>
      <c r="C21" s="249"/>
      <c r="D21" s="64"/>
      <c r="E21" s="61"/>
      <c r="F21" s="61"/>
      <c r="G21" s="274" t="s">
        <v>173</v>
      </c>
      <c r="H21" s="274"/>
      <c r="I21" s="243" t="s">
        <v>164</v>
      </c>
      <c r="J21" s="243"/>
      <c r="K21" s="243"/>
      <c r="L21" s="180">
        <f>IF(D18&gt;0,L20/(D18),0)</f>
        <v>0</v>
      </c>
    </row>
    <row r="22" spans="1:12" s="23" customFormat="1" ht="44.25" customHeight="1">
      <c r="A22" s="53" t="s">
        <v>20</v>
      </c>
      <c r="B22" s="250" t="s">
        <v>27</v>
      </c>
      <c r="C22" s="250"/>
      <c r="D22" s="147">
        <f>(datos!F41+datos!F57)/1000</f>
        <v>0</v>
      </c>
      <c r="E22" s="61"/>
      <c r="F22" s="61"/>
      <c r="G22" s="274" t="s">
        <v>174</v>
      </c>
      <c r="H22" s="274"/>
      <c r="I22" s="243" t="s">
        <v>165</v>
      </c>
      <c r="J22" s="243"/>
      <c r="K22" s="243"/>
      <c r="L22" s="181">
        <f>L20</f>
        <v>0</v>
      </c>
    </row>
    <row r="23" spans="1:12" s="23" customFormat="1" ht="44.25" customHeight="1" thickBot="1">
      <c r="A23" s="59"/>
      <c r="B23" s="273"/>
      <c r="C23" s="273"/>
      <c r="D23" s="49"/>
      <c r="E23" s="24"/>
      <c r="F23" s="24"/>
      <c r="G23" s="22"/>
      <c r="H23" s="22"/>
      <c r="I23" s="22"/>
      <c r="J23" s="22"/>
      <c r="K23" s="22"/>
      <c r="L23" s="50"/>
    </row>
    <row r="24" spans="1:12" s="23" customFormat="1" ht="29.25">
      <c r="A24" s="59"/>
      <c r="B24" s="273"/>
      <c r="C24" s="273"/>
      <c r="D24" s="49"/>
      <c r="E24" s="24"/>
      <c r="F24" s="24"/>
      <c r="G24" s="281" t="s">
        <v>28</v>
      </c>
      <c r="H24" s="282"/>
      <c r="I24" s="282"/>
      <c r="J24" s="282"/>
      <c r="K24" s="282"/>
      <c r="L24" s="283"/>
    </row>
    <row r="25" spans="1:12" s="23" customFormat="1" ht="44.25" customHeight="1">
      <c r="A25" s="51"/>
      <c r="B25" s="22"/>
      <c r="C25" s="22"/>
      <c r="D25" s="22"/>
      <c r="E25" s="22"/>
      <c r="F25" s="22"/>
      <c r="G25" s="190" t="str">
        <f>IF(OR(C16=0,D18=0),"Falta introducir información pestaña de datos","")</f>
        <v>Falta introducir información pestaña de datos</v>
      </c>
      <c r="H25" s="22"/>
      <c r="I25" s="39"/>
      <c r="J25" s="40"/>
      <c r="K25" s="39"/>
      <c r="L25" s="48"/>
    </row>
    <row r="26" spans="1:12" s="23" customFormat="1" ht="44.25" customHeight="1">
      <c r="A26" s="51"/>
      <c r="B26" s="22"/>
      <c r="C26" s="22"/>
      <c r="D26" s="22"/>
      <c r="E26" s="22"/>
      <c r="F26" s="22"/>
      <c r="G26" s="134"/>
      <c r="H26" s="22"/>
      <c r="I26" s="39"/>
      <c r="J26" s="40"/>
      <c r="K26" s="39"/>
      <c r="L26" s="48"/>
    </row>
    <row r="27" spans="1:12" s="23" customFormat="1" ht="44.25" customHeight="1" thickBot="1">
      <c r="A27" s="275" t="s">
        <v>178</v>
      </c>
      <c r="B27" s="276"/>
      <c r="C27" s="277"/>
      <c r="D27" s="66">
        <v>20</v>
      </c>
      <c r="E27" s="83" t="s">
        <v>167</v>
      </c>
      <c r="F27" s="82"/>
      <c r="G27" s="81" t="s">
        <v>169</v>
      </c>
      <c r="H27" s="189">
        <f>IF(C16=0,"",L22*1000/C16)</f>
      </c>
      <c r="I27" s="84" t="s">
        <v>168</v>
      </c>
      <c r="J27" s="52"/>
      <c r="K27" s="79"/>
      <c r="L27" s="80">
        <f>IF(D18=0,"",IF(H27&gt;D27,"NO","SI"))</f>
      </c>
    </row>
    <row r="28" spans="1:13" s="23" customFormat="1" ht="44.25" customHeight="1" thickBot="1">
      <c r="A28" s="159"/>
      <c r="B28" s="160"/>
      <c r="C28" s="161"/>
      <c r="D28" s="162"/>
      <c r="E28" s="163"/>
      <c r="F28" s="164"/>
      <c r="G28" s="164"/>
      <c r="H28" s="165"/>
      <c r="I28" s="166"/>
      <c r="J28" s="167"/>
      <c r="K28" s="168"/>
      <c r="L28" s="182"/>
      <c r="M28" s="42"/>
    </row>
    <row r="29" spans="1:12" ht="44.25" customHeight="1" thickTop="1">
      <c r="A29" s="60" t="s">
        <v>29</v>
      </c>
      <c r="B29" s="22"/>
      <c r="C29" s="135"/>
      <c r="D29" s="135"/>
      <c r="E29" s="39"/>
      <c r="F29" s="39"/>
      <c r="G29" s="39"/>
      <c r="H29" s="39"/>
      <c r="I29" s="39"/>
      <c r="J29" s="39"/>
      <c r="K29" s="158"/>
      <c r="L29" s="177"/>
    </row>
    <row r="30" spans="1:12" ht="41.25" customHeight="1">
      <c r="A30" s="51"/>
      <c r="B30" s="149"/>
      <c r="C30" s="188" t="s">
        <v>30</v>
      </c>
      <c r="D30" s="135"/>
      <c r="E30" s="284"/>
      <c r="F30" s="285"/>
      <c r="G30" s="285"/>
      <c r="H30" s="285"/>
      <c r="I30" s="285"/>
      <c r="J30" s="285"/>
      <c r="K30" s="285"/>
      <c r="L30" s="286"/>
    </row>
    <row r="31" spans="1:12" ht="39" customHeight="1" thickBot="1">
      <c r="A31" s="150"/>
      <c r="B31" s="52"/>
      <c r="C31" s="186" t="s">
        <v>31</v>
      </c>
      <c r="D31" s="151"/>
      <c r="E31" s="152"/>
      <c r="F31" s="153"/>
      <c r="G31" s="187" t="s">
        <v>32</v>
      </c>
      <c r="H31" s="278"/>
      <c r="I31" s="279"/>
      <c r="J31" s="279"/>
      <c r="K31" s="279"/>
      <c r="L31" s="280"/>
    </row>
    <row r="32" spans="1:12" ht="111.75" customHeight="1" thickBot="1">
      <c r="A32" s="185" t="s">
        <v>207</v>
      </c>
      <c r="B32" s="154"/>
      <c r="C32" s="287"/>
      <c r="D32" s="288"/>
      <c r="E32" s="288"/>
      <c r="F32" s="288"/>
      <c r="G32" s="288"/>
      <c r="H32" s="288"/>
      <c r="I32" s="288"/>
      <c r="J32" s="288"/>
      <c r="K32" s="288"/>
      <c r="L32" s="289"/>
    </row>
    <row r="33" spans="1:12" ht="27.75" customHeight="1">
      <c r="A33" s="268" t="s">
        <v>208</v>
      </c>
      <c r="B33" s="269"/>
      <c r="C33" s="269"/>
      <c r="D33" s="269"/>
      <c r="E33" s="269"/>
      <c r="F33" s="269"/>
      <c r="G33" s="269"/>
      <c r="H33" s="269"/>
      <c r="I33" s="269"/>
      <c r="J33" s="269"/>
      <c r="K33" s="269"/>
      <c r="L33" s="270"/>
    </row>
    <row r="34" spans="1:12" ht="29.25" customHeight="1">
      <c r="A34" s="188" t="s">
        <v>209</v>
      </c>
      <c r="B34" s="188"/>
      <c r="G34" s="271" t="s">
        <v>210</v>
      </c>
      <c r="H34" s="262"/>
      <c r="I34" s="263"/>
      <c r="J34" s="263"/>
      <c r="K34" s="263"/>
      <c r="L34" s="264"/>
    </row>
    <row r="35" spans="1:12" ht="72" customHeight="1">
      <c r="A35" s="183"/>
      <c r="B35" s="184"/>
      <c r="C35" s="155"/>
      <c r="D35" s="156"/>
      <c r="E35" s="156"/>
      <c r="F35" s="157"/>
      <c r="G35" s="272"/>
      <c r="H35" s="265"/>
      <c r="I35" s="266"/>
      <c r="J35" s="266"/>
      <c r="K35" s="266"/>
      <c r="L35" s="267"/>
    </row>
  </sheetData>
  <sheetProtection selectLockedCells="1" selectUnlockedCells="1"/>
  <mergeCells count="34">
    <mergeCell ref="B23:C23"/>
    <mergeCell ref="A27:C27"/>
    <mergeCell ref="H31:L31"/>
    <mergeCell ref="G24:L24"/>
    <mergeCell ref="E30:L30"/>
    <mergeCell ref="C32:L32"/>
    <mergeCell ref="H34:L35"/>
    <mergeCell ref="A33:L33"/>
    <mergeCell ref="G34:G35"/>
    <mergeCell ref="B24:C24"/>
    <mergeCell ref="I20:K20"/>
    <mergeCell ref="G18:H18"/>
    <mergeCell ref="G19:H19"/>
    <mergeCell ref="G20:H20"/>
    <mergeCell ref="G21:H21"/>
    <mergeCell ref="G22:H22"/>
    <mergeCell ref="B22:C22"/>
    <mergeCell ref="I22:K22"/>
    <mergeCell ref="C2:L2"/>
    <mergeCell ref="A2:B2"/>
    <mergeCell ref="A3:B3"/>
    <mergeCell ref="C3:G3"/>
    <mergeCell ref="H3:K3"/>
    <mergeCell ref="E7:L7"/>
    <mergeCell ref="K4:L4"/>
    <mergeCell ref="E4:G4"/>
    <mergeCell ref="A6:B8"/>
    <mergeCell ref="A18:A21"/>
    <mergeCell ref="C11:K11"/>
    <mergeCell ref="C12:K12"/>
    <mergeCell ref="I18:K18"/>
    <mergeCell ref="I19:K19"/>
    <mergeCell ref="I21:K21"/>
    <mergeCell ref="B18:C21"/>
  </mergeCells>
  <conditionalFormatting sqref="J25:J26">
    <cfRule type="expression" priority="1" dxfId="0" stopIfTrue="1">
      <formula>"NO"</formula>
    </cfRule>
  </conditionalFormatting>
  <dataValidations count="1">
    <dataValidation type="list" allowBlank="1" showErrorMessage="1" sqref="L3">
      <formula1>$N$4:$N$11</formula1>
      <formula2>0</formula2>
    </dataValidation>
  </dataValidations>
  <printOptions/>
  <pageMargins left="0.7480314960629921" right="0.7480314960629921" top="0.984251968503937" bottom="0.984251968503937" header="0.5118110236220472" footer="0.5118110236220472"/>
  <pageSetup fitToHeight="1" fitToWidth="1" horizontalDpi="300" verticalDpi="300" orientation="portrait" paperSize="9" scale="47" r:id="rId3"/>
  <headerFooter alignWithMargins="0">
    <oddHeader>&amp;C&amp;"Comic Sans MS,Negrita"&amp;20Plan de gestión de disolventes</oddHeader>
  </headerFooter>
  <rowBreaks count="1" manualBreakCount="1">
    <brk id="33" max="11" man="1"/>
  </rowBreaks>
  <colBreaks count="1" manualBreakCount="1">
    <brk id="6" max="34" man="1"/>
  </colBreaks>
  <legacyDrawing r:id="rId2"/>
</worksheet>
</file>

<file path=xl/worksheets/sheet6.xml><?xml version="1.0" encoding="utf-8"?>
<worksheet xmlns="http://schemas.openxmlformats.org/spreadsheetml/2006/main" xmlns:r="http://schemas.openxmlformats.org/officeDocument/2006/relationships">
  <dimension ref="A1:B2"/>
  <sheetViews>
    <sheetView zoomScalePageLayoutView="0" workbookViewId="0" topLeftCell="A1">
      <selection activeCell="D30" sqref="D30"/>
    </sheetView>
  </sheetViews>
  <sheetFormatPr defaultColWidth="11.00390625" defaultRowHeight="15"/>
  <sheetData>
    <row r="1" ht="15.75">
      <c r="A1" t="s">
        <v>206</v>
      </c>
    </row>
    <row r="2" spans="1:2" ht="21">
      <c r="A2" s="20" t="s">
        <v>176</v>
      </c>
      <c r="B2" s="148">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57"/>
  <sheetViews>
    <sheetView view="pageBreakPreview" zoomScaleSheetLayoutView="100" zoomScalePageLayoutView="0" workbookViewId="0" topLeftCell="A22">
      <selection activeCell="B6" sqref="B6"/>
    </sheetView>
  </sheetViews>
  <sheetFormatPr defaultColWidth="11.00390625" defaultRowHeight="15"/>
  <cols>
    <col min="1" max="1" width="28.125" style="0" customWidth="1"/>
    <col min="2" max="2" width="46.125" style="0" bestFit="1" customWidth="1"/>
    <col min="3" max="3" width="29.25390625" style="0" customWidth="1"/>
  </cols>
  <sheetData>
    <row r="1" ht="15.75">
      <c r="A1" t="s">
        <v>33</v>
      </c>
    </row>
    <row r="2" ht="15.75">
      <c r="A2" t="s">
        <v>34</v>
      </c>
    </row>
    <row r="3" ht="15.75">
      <c r="A3" t="s">
        <v>35</v>
      </c>
    </row>
    <row r="4" spans="1:3" ht="15.75">
      <c r="A4" t="s">
        <v>36</v>
      </c>
      <c r="B4">
        <f>PGD!E4</f>
        <v>0</v>
      </c>
      <c r="C4" t="s">
        <v>37</v>
      </c>
    </row>
    <row r="5" spans="1:3" ht="15.75">
      <c r="A5" t="s">
        <v>38</v>
      </c>
      <c r="B5" s="26">
        <v>1</v>
      </c>
      <c r="C5" t="s">
        <v>39</v>
      </c>
    </row>
    <row r="6" spans="1:3" ht="15.75">
      <c r="A6" t="s">
        <v>40</v>
      </c>
      <c r="B6" s="26">
        <f>PGD!C4</f>
        <v>0</v>
      </c>
      <c r="C6" t="s">
        <v>41</v>
      </c>
    </row>
    <row r="7" spans="1:3" ht="15.75">
      <c r="A7" t="s">
        <v>42</v>
      </c>
      <c r="B7" s="26" t="str">
        <f>SUBSTITUTE(ROUND(PGD!C19,6),",",".")</f>
        <v>0</v>
      </c>
      <c r="C7" t="s">
        <v>43</v>
      </c>
    </row>
    <row r="8" spans="1:3" ht="15.75">
      <c r="A8" t="s">
        <v>44</v>
      </c>
      <c r="B8" s="26" t="str">
        <f>SUBSTITUTE(ROUND(PGD!C20,6),",",".")</f>
        <v>0</v>
      </c>
      <c r="C8" t="s">
        <v>45</v>
      </c>
    </row>
    <row r="9" spans="1:3" ht="15.75">
      <c r="A9" t="s">
        <v>46</v>
      </c>
      <c r="B9" s="26"/>
      <c r="C9" t="s">
        <v>47</v>
      </c>
    </row>
    <row r="10" spans="1:3" ht="15.75">
      <c r="A10" s="140" t="s">
        <v>48</v>
      </c>
      <c r="B10" s="26"/>
      <c r="C10" s="140" t="s">
        <v>49</v>
      </c>
    </row>
    <row r="11" spans="1:5" ht="15.75">
      <c r="A11" s="140" t="s">
        <v>50</v>
      </c>
      <c r="B11" s="26"/>
      <c r="C11" s="140" t="s">
        <v>51</v>
      </c>
      <c r="E11" s="27"/>
    </row>
    <row r="12" spans="1:5" ht="15.75">
      <c r="A12" s="140" t="s">
        <v>52</v>
      </c>
      <c r="B12" s="26"/>
      <c r="C12" s="140" t="s">
        <v>53</v>
      </c>
      <c r="E12" s="27"/>
    </row>
    <row r="13" spans="1:3" ht="15.75">
      <c r="A13" s="140" t="s">
        <v>54</v>
      </c>
      <c r="B13" s="26"/>
      <c r="C13" s="140" t="s">
        <v>55</v>
      </c>
    </row>
    <row r="14" spans="1:3" ht="15.75">
      <c r="A14" s="140" t="s">
        <v>56</v>
      </c>
      <c r="B14" s="26"/>
      <c r="C14" s="140" t="s">
        <v>57</v>
      </c>
    </row>
    <row r="15" spans="1:3" ht="15.75">
      <c r="A15" t="s">
        <v>58</v>
      </c>
      <c r="B15" s="26" t="str">
        <f>SUBSTITUTE(ROUND(PGD!D22,6),",",".")</f>
        <v>0</v>
      </c>
      <c r="C15" t="s">
        <v>59</v>
      </c>
    </row>
    <row r="16" spans="1:3" ht="15.75">
      <c r="A16" s="140" t="s">
        <v>60</v>
      </c>
      <c r="B16" s="26"/>
      <c r="C16" s="140" t="s">
        <v>61</v>
      </c>
    </row>
    <row r="17" spans="1:3" ht="15.75">
      <c r="A17" s="140" t="s">
        <v>62</v>
      </c>
      <c r="B17" s="26"/>
      <c r="C17" s="140" t="s">
        <v>63</v>
      </c>
    </row>
    <row r="18" spans="1:3" ht="15.75">
      <c r="A18" t="s">
        <v>64</v>
      </c>
      <c r="B18" s="26" t="str">
        <f>SUBSTITUTE(ROUND(PGD!L19,6),",",".")</f>
        <v>0</v>
      </c>
      <c r="C18" t="s">
        <v>65</v>
      </c>
    </row>
    <row r="19" spans="1:3" ht="15.75">
      <c r="A19" t="s">
        <v>66</v>
      </c>
      <c r="B19" s="26"/>
      <c r="C19" t="s">
        <v>67</v>
      </c>
    </row>
    <row r="20" spans="1:4" ht="15.75">
      <c r="A20" t="s">
        <v>68</v>
      </c>
      <c r="B20" s="26" t="str">
        <f>SUBSTITUTE(ROUND(PGD!L22,6),",",".")</f>
        <v>0</v>
      </c>
      <c r="C20" t="s">
        <v>69</v>
      </c>
      <c r="D20" s="27"/>
    </row>
    <row r="21" spans="1:3" ht="15.75">
      <c r="A21" s="140" t="s">
        <v>70</v>
      </c>
      <c r="B21" s="140"/>
      <c r="C21" s="140" t="s">
        <v>71</v>
      </c>
    </row>
    <row r="22" spans="1:3" ht="15.75">
      <c r="A22" t="s">
        <v>72</v>
      </c>
      <c r="B22" s="143">
        <f>IF(PGD!H27="","",SUBSTITUTE(ROUND(PGD!H27,6),",","."))</f>
      </c>
      <c r="C22" t="s">
        <v>73</v>
      </c>
    </row>
    <row r="23" spans="1:3" ht="15.75">
      <c r="A23" t="s">
        <v>74</v>
      </c>
      <c r="B23" s="26" t="str">
        <f>SUBSTITUTE(ROUND(PGD!C16,6),",",".")</f>
        <v>0</v>
      </c>
      <c r="C23" t="s">
        <v>75</v>
      </c>
    </row>
    <row r="24" spans="1:3" ht="15.75">
      <c r="A24" t="s">
        <v>76</v>
      </c>
      <c r="B24" t="str">
        <f>IF(EXACT(PGD!J25,"NO"),"DR","ET")</f>
        <v>ET</v>
      </c>
      <c r="C24" t="s">
        <v>77</v>
      </c>
    </row>
    <row r="25" spans="1:3" ht="15.75">
      <c r="A25" s="28" t="s">
        <v>78</v>
      </c>
      <c r="B25" s="141" t="s">
        <v>81</v>
      </c>
      <c r="C25" s="28" t="s">
        <v>79</v>
      </c>
    </row>
    <row r="26" spans="1:3" ht="15.75">
      <c r="A26" s="28" t="s">
        <v>80</v>
      </c>
      <c r="B26" s="141" t="s">
        <v>81</v>
      </c>
      <c r="C26" s="28" t="s">
        <v>82</v>
      </c>
    </row>
    <row r="27" spans="1:3" ht="15.75">
      <c r="A27" s="28" t="s">
        <v>83</v>
      </c>
      <c r="B27" s="141" t="s">
        <v>81</v>
      </c>
      <c r="C27" s="28" t="s">
        <v>84</v>
      </c>
    </row>
    <row r="28" spans="1:3" ht="15.75">
      <c r="A28" s="28" t="s">
        <v>85</v>
      </c>
      <c r="B28" s="141" t="s">
        <v>81</v>
      </c>
      <c r="C28" s="28" t="s">
        <v>86</v>
      </c>
    </row>
    <row r="29" spans="1:3" ht="15.75">
      <c r="A29" s="28" t="s">
        <v>87</v>
      </c>
      <c r="B29" s="141" t="s">
        <v>81</v>
      </c>
      <c r="C29" s="28" t="s">
        <v>88</v>
      </c>
    </row>
    <row r="30" spans="1:3" ht="15.75">
      <c r="A30" s="140" t="s">
        <v>89</v>
      </c>
      <c r="B30" s="140"/>
      <c r="C30" s="140" t="s">
        <v>90</v>
      </c>
    </row>
    <row r="31" spans="1:3" ht="15.75">
      <c r="A31" s="140" t="s">
        <v>91</v>
      </c>
      <c r="B31" s="140"/>
      <c r="C31" s="140" t="s">
        <v>92</v>
      </c>
    </row>
    <row r="32" spans="1:3" ht="15.75">
      <c r="A32" t="s">
        <v>93</v>
      </c>
      <c r="B32" s="142">
        <f>IF(PGD!L27="","",IF(PGD!L27="NO","N","S"))</f>
      </c>
      <c r="C32" t="s">
        <v>94</v>
      </c>
    </row>
    <row r="33" spans="1:3" ht="15.75">
      <c r="A33" t="s">
        <v>95</v>
      </c>
      <c r="B33" s="140">
        <f>IF(PGD!L27="","",IF(PGD!L27="NO","N","S"))</f>
      </c>
      <c r="C33" t="s">
        <v>96</v>
      </c>
    </row>
    <row r="34" spans="1:3" ht="15.75">
      <c r="A34" s="28" t="s">
        <v>97</v>
      </c>
      <c r="B34" s="28">
        <f>IF(datos!E8="","","carga nominal de la máquina de limpieza en seco: "&amp;datos!E8&amp;" Kilos")</f>
      </c>
      <c r="C34" s="28" t="s">
        <v>98</v>
      </c>
    </row>
    <row r="35" spans="1:3" ht="15.75">
      <c r="A35" s="28" t="s">
        <v>99</v>
      </c>
      <c r="B35" s="28"/>
      <c r="C35" s="28" t="s">
        <v>100</v>
      </c>
    </row>
    <row r="36" spans="1:3" ht="15.75">
      <c r="A36" s="28" t="s">
        <v>101</v>
      </c>
      <c r="B36" s="141" t="s">
        <v>81</v>
      </c>
      <c r="C36" s="28" t="s">
        <v>102</v>
      </c>
    </row>
    <row r="37" spans="1:3" ht="15.75">
      <c r="A37" s="28" t="s">
        <v>103</v>
      </c>
      <c r="B37" s="141" t="s">
        <v>81</v>
      </c>
      <c r="C37" s="28" t="s">
        <v>104</v>
      </c>
    </row>
    <row r="38" spans="1:3" ht="15.75">
      <c r="A38" s="28" t="s">
        <v>105</v>
      </c>
      <c r="B38" s="28">
        <v>11</v>
      </c>
      <c r="C38" s="28" t="s">
        <v>106</v>
      </c>
    </row>
    <row r="39" ht="15.75">
      <c r="A39" t="s">
        <v>107</v>
      </c>
    </row>
    <row r="40" ht="15.75">
      <c r="A40" t="s">
        <v>108</v>
      </c>
    </row>
    <row r="41" spans="1:3" ht="15.75">
      <c r="A41" t="s">
        <v>109</v>
      </c>
      <c r="B41">
        <f>PGD!$E$4</f>
        <v>0</v>
      </c>
      <c r="C41" t="s">
        <v>110</v>
      </c>
    </row>
    <row r="42" spans="1:3" ht="15.75">
      <c r="A42" t="s">
        <v>111</v>
      </c>
      <c r="B42">
        <f>PGD!$I$4</f>
        <v>0</v>
      </c>
      <c r="C42" t="s">
        <v>112</v>
      </c>
    </row>
    <row r="43" spans="1:3" ht="15.75">
      <c r="A43" t="s">
        <v>113</v>
      </c>
      <c r="B43">
        <f>PGD!$C$4</f>
        <v>0</v>
      </c>
      <c r="C43" t="s">
        <v>114</v>
      </c>
    </row>
    <row r="44" spans="1:3" ht="15.75">
      <c r="A44" t="s">
        <v>115</v>
      </c>
      <c r="C44" t="s">
        <v>116</v>
      </c>
    </row>
    <row r="45" spans="1:3" ht="15.75">
      <c r="A45" t="s">
        <v>117</v>
      </c>
      <c r="C45" t="s">
        <v>118</v>
      </c>
    </row>
    <row r="46" spans="1:3" ht="15.75">
      <c r="A46" t="s">
        <v>119</v>
      </c>
      <c r="C46" t="s">
        <v>120</v>
      </c>
    </row>
    <row r="47" spans="1:3" ht="15.75">
      <c r="A47" t="s">
        <v>121</v>
      </c>
      <c r="C47" t="s">
        <v>122</v>
      </c>
    </row>
    <row r="48" spans="1:3" ht="15.75">
      <c r="A48" t="s">
        <v>123</v>
      </c>
      <c r="C48" t="s">
        <v>124</v>
      </c>
    </row>
    <row r="49" spans="1:3" ht="15.75">
      <c r="A49" t="s">
        <v>125</v>
      </c>
      <c r="C49" t="s">
        <v>126</v>
      </c>
    </row>
    <row r="50" spans="1:3" ht="15.75">
      <c r="A50" t="s">
        <v>127</v>
      </c>
      <c r="C50" t="s">
        <v>128</v>
      </c>
    </row>
    <row r="51" spans="1:3" ht="15.75">
      <c r="A51" t="s">
        <v>129</v>
      </c>
      <c r="C51" t="s">
        <v>130</v>
      </c>
    </row>
    <row r="52" spans="1:3" ht="15.75">
      <c r="A52" t="s">
        <v>131</v>
      </c>
      <c r="C52" t="s">
        <v>132</v>
      </c>
    </row>
    <row r="53" spans="1:3" ht="15.75">
      <c r="A53" t="s">
        <v>133</v>
      </c>
      <c r="C53" t="s">
        <v>134</v>
      </c>
    </row>
    <row r="54" ht="15.75">
      <c r="A54" t="s">
        <v>135</v>
      </c>
    </row>
    <row r="55" ht="15.75">
      <c r="A55" t="s">
        <v>136</v>
      </c>
    </row>
    <row r="56" ht="15.75">
      <c r="A56" t="s">
        <v>137</v>
      </c>
    </row>
    <row r="57" ht="15.75">
      <c r="A57" t="s">
        <v>138</v>
      </c>
    </row>
  </sheetData>
  <sheetProtection insertColumns="0" insertRows="0" deleteColumns="0" deleteRows="0" selectLockedCells="1" selectUnlockedCells="1"/>
  <printOptions/>
  <pageMargins left="0.7" right="0.7" top="0.75" bottom="0.75" header="0.5118055555555555" footer="0.5118055555555555"/>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2018-01-18T14:49:25Z</cp:lastPrinted>
  <dcterms:created xsi:type="dcterms:W3CDTF">2003-09-29T14:16:51Z</dcterms:created>
  <dcterms:modified xsi:type="dcterms:W3CDTF">2018-04-20T07:35:32Z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AuthorEmail">
    <vt:lpwstr>agortiz@mma.es</vt:lpwstr>
  </property>
  <property fmtid="{D5CDD505-2E9C-101B-9397-08002B2CF9AE}" pid="4" name="_AuthorEmailDisplayName">
    <vt:lpwstr>Gonzalez Ortiz, Alberto</vt:lpwstr>
  </property>
  <property fmtid="{D5CDD505-2E9C-101B-9397-08002B2CF9AE}" pid="5" name="_EmailSubject">
    <vt:lpwstr>Contenido del apartado 6.3.2.4.2 de la Página Web (2) </vt:lpwstr>
  </property>
  <property fmtid="{D5CDD505-2E9C-101B-9397-08002B2CF9AE}" pid="6" name="_ReviewingToolsShownOnce">
    <vt:lpwstr/>
  </property>
</Properties>
</file>